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abe324691ee476/Documents/disposiciones DIGEDO/PROCESO PRUEBAS FISICAS22/"/>
    </mc:Choice>
  </mc:AlternateContent>
  <xr:revisionPtr revIDLastSave="414" documentId="8_{C0F52D46-BF2B-40DB-90C5-174C1B6D9628}" xr6:coauthVersionLast="47" xr6:coauthVersionMax="47" xr10:uidLastSave="{E53A0020-C008-4FC2-9669-6AF770DF6053}"/>
  <bookViews>
    <workbookView xWindow="-108" yWindow="-108" windowWidth="23256" windowHeight="12456" xr2:uid="{00000000-000D-0000-FFFF-FFFF00000000}"/>
  </bookViews>
  <sheets>
    <sheet name="TEST DE ROCKPORT" sheetId="1" r:id="rId1"/>
    <sheet name="TEST DE COOPER" sheetId="2" r:id="rId2"/>
  </sheets>
  <definedNames>
    <definedName name="_xlnm.Print_Area" localSheetId="1">'TEST DE COOPER'!$A$1:$K$59</definedName>
    <definedName name="_xlnm.Print_Area" localSheetId="0">'TEST DE ROCKPORT'!$A$2:$N$72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4" i="2" l="1"/>
  <c r="H93" i="2"/>
  <c r="H92" i="2"/>
  <c r="H91" i="2"/>
  <c r="L91" i="2" s="1"/>
  <c r="H90" i="2"/>
  <c r="H89" i="2"/>
  <c r="L89" i="2" s="1"/>
  <c r="H88" i="2"/>
  <c r="L88" i="2" s="1"/>
  <c r="H87" i="2"/>
  <c r="L87" i="2" s="1"/>
  <c r="H86" i="2"/>
  <c r="H85" i="2"/>
  <c r="H84" i="2"/>
  <c r="H83" i="2"/>
  <c r="L83" i="2" s="1"/>
  <c r="H82" i="2"/>
  <c r="H81" i="2"/>
  <c r="H80" i="2"/>
  <c r="L80" i="2" s="1"/>
  <c r="H79" i="2"/>
  <c r="L79" i="2" s="1"/>
  <c r="H78" i="2"/>
  <c r="H77" i="2"/>
  <c r="H76" i="2"/>
  <c r="H75" i="2"/>
  <c r="L75" i="2" s="1"/>
  <c r="H74" i="2"/>
  <c r="H73" i="2"/>
  <c r="L73" i="2" s="1"/>
  <c r="H72" i="2"/>
  <c r="L72" i="2" s="1"/>
  <c r="H71" i="2"/>
  <c r="L71" i="2" s="1"/>
  <c r="H70" i="2"/>
  <c r="H69" i="2"/>
  <c r="H68" i="2"/>
  <c r="H67" i="2"/>
  <c r="L67" i="2" s="1"/>
  <c r="H66" i="2"/>
  <c r="H65" i="2"/>
  <c r="L65" i="2" s="1"/>
  <c r="H64" i="2"/>
  <c r="H63" i="2"/>
  <c r="L63" i="2" s="1"/>
  <c r="H62" i="2"/>
  <c r="H61" i="2"/>
  <c r="H60" i="2"/>
  <c r="H59" i="2"/>
  <c r="L59" i="2" s="1"/>
  <c r="H58" i="2"/>
  <c r="H57" i="2"/>
  <c r="L57" i="2" s="1"/>
  <c r="H56" i="2"/>
  <c r="L56" i="2" s="1"/>
  <c r="H55" i="2"/>
  <c r="L55" i="2" s="1"/>
  <c r="H54" i="2"/>
  <c r="H53" i="2"/>
  <c r="H52" i="2"/>
  <c r="H51" i="2"/>
  <c r="L51" i="2" s="1"/>
  <c r="H50" i="2"/>
  <c r="H49" i="2"/>
  <c r="L49" i="2" s="1"/>
  <c r="J49" i="2"/>
  <c r="L50" i="2"/>
  <c r="J50" i="2"/>
  <c r="J51" i="2"/>
  <c r="L52" i="2"/>
  <c r="J52" i="2"/>
  <c r="J53" i="2"/>
  <c r="L53" i="2"/>
  <c r="L54" i="2"/>
  <c r="J54" i="2"/>
  <c r="J55" i="2"/>
  <c r="J56" i="2"/>
  <c r="J57" i="2"/>
  <c r="J58" i="2"/>
  <c r="L58" i="2"/>
  <c r="J59" i="2"/>
  <c r="L60" i="2"/>
  <c r="J60" i="2"/>
  <c r="L61" i="2"/>
  <c r="J61" i="2"/>
  <c r="J62" i="2"/>
  <c r="L62" i="2"/>
  <c r="J63" i="2"/>
  <c r="L64" i="2"/>
  <c r="J64" i="2"/>
  <c r="J65" i="2"/>
  <c r="J66" i="2"/>
  <c r="L66" i="2"/>
  <c r="J67" i="2"/>
  <c r="L68" i="2"/>
  <c r="J68" i="2"/>
  <c r="J69" i="2"/>
  <c r="L69" i="2"/>
  <c r="J70" i="2"/>
  <c r="L70" i="2"/>
  <c r="J71" i="2"/>
  <c r="J72" i="2"/>
  <c r="J73" i="2"/>
  <c r="J74" i="2"/>
  <c r="L74" i="2"/>
  <c r="J75" i="2"/>
  <c r="L76" i="2"/>
  <c r="J76" i="2"/>
  <c r="J77" i="2"/>
  <c r="L77" i="2"/>
  <c r="J78" i="2"/>
  <c r="L78" i="2"/>
  <c r="J79" i="2"/>
  <c r="J80" i="2"/>
  <c r="J81" i="2"/>
  <c r="L81" i="2"/>
  <c r="J82" i="2"/>
  <c r="L82" i="2"/>
  <c r="J83" i="2"/>
  <c r="L84" i="2"/>
  <c r="J84" i="2"/>
  <c r="J85" i="2"/>
  <c r="L85" i="2"/>
  <c r="J86" i="2"/>
  <c r="L86" i="2"/>
  <c r="J87" i="2"/>
  <c r="J88" i="2"/>
  <c r="J89" i="2"/>
  <c r="J90" i="2"/>
  <c r="L90" i="2"/>
  <c r="J91" i="2"/>
  <c r="L92" i="2"/>
  <c r="J92" i="2"/>
  <c r="J93" i="2"/>
  <c r="L93" i="2"/>
  <c r="J94" i="2"/>
  <c r="L94" i="2"/>
  <c r="H95" i="2"/>
  <c r="L95" i="2" s="1"/>
  <c r="J95" i="2"/>
  <c r="H96" i="2"/>
  <c r="L96" i="2" s="1"/>
  <c r="J96" i="2"/>
  <c r="H97" i="2"/>
  <c r="J97" i="2"/>
  <c r="L97" i="2"/>
  <c r="H98" i="2"/>
  <c r="L98" i="2" s="1"/>
  <c r="J98" i="2"/>
  <c r="H99" i="2"/>
  <c r="L99" i="2" s="1"/>
  <c r="J99" i="2"/>
  <c r="H100" i="2"/>
  <c r="L100" i="2" s="1"/>
  <c r="J100" i="2"/>
  <c r="H101" i="2"/>
  <c r="L101" i="2" s="1"/>
  <c r="J101" i="2"/>
  <c r="H102" i="2"/>
  <c r="L102" i="2" s="1"/>
  <c r="J102" i="2"/>
  <c r="H103" i="2"/>
  <c r="L103" i="2" s="1"/>
  <c r="J103" i="2"/>
  <c r="H104" i="2"/>
  <c r="L104" i="2" s="1"/>
  <c r="J104" i="2"/>
  <c r="H105" i="2"/>
  <c r="L105" i="2" s="1"/>
  <c r="J105" i="2"/>
  <c r="H106" i="2"/>
  <c r="L106" i="2" s="1"/>
  <c r="J106" i="2"/>
  <c r="H107" i="2"/>
  <c r="L107" i="2" s="1"/>
  <c r="J107" i="2"/>
  <c r="H108" i="2"/>
  <c r="L108" i="2" s="1"/>
  <c r="J108" i="2"/>
  <c r="H109" i="2"/>
  <c r="L109" i="2" s="1"/>
  <c r="J109" i="2"/>
  <c r="H110" i="2"/>
  <c r="L110" i="2" s="1"/>
  <c r="J110" i="2"/>
  <c r="H111" i="2"/>
  <c r="L111" i="2" s="1"/>
  <c r="J111" i="2"/>
  <c r="H112" i="2"/>
  <c r="L112" i="2" s="1"/>
  <c r="J112" i="2"/>
  <c r="H113" i="2"/>
  <c r="L113" i="2" s="1"/>
  <c r="J113" i="2"/>
  <c r="H114" i="2"/>
  <c r="J114" i="2"/>
  <c r="L114" i="2"/>
  <c r="H115" i="2"/>
  <c r="L115" i="2" s="1"/>
  <c r="J115" i="2"/>
  <c r="H116" i="2"/>
  <c r="L116" i="2" s="1"/>
  <c r="J116" i="2"/>
  <c r="H117" i="2"/>
  <c r="J117" i="2"/>
  <c r="L117" i="2"/>
  <c r="H118" i="2"/>
  <c r="L118" i="2" s="1"/>
  <c r="J118" i="2"/>
  <c r="H119" i="2"/>
  <c r="L119" i="2" s="1"/>
  <c r="J119" i="2"/>
  <c r="H120" i="2"/>
  <c r="L120" i="2" s="1"/>
  <c r="J120" i="2"/>
  <c r="H121" i="2"/>
  <c r="L121" i="2" s="1"/>
  <c r="J121" i="2"/>
  <c r="H122" i="2"/>
  <c r="L122" i="2" s="1"/>
  <c r="J122" i="2"/>
  <c r="H123" i="2"/>
  <c r="L123" i="2" s="1"/>
  <c r="J123" i="2"/>
  <c r="H124" i="2"/>
  <c r="L124" i="2" s="1"/>
  <c r="J124" i="2"/>
  <c r="H125" i="2"/>
  <c r="L125" i="2" s="1"/>
  <c r="J125" i="2"/>
  <c r="H126" i="2"/>
  <c r="J126" i="2"/>
  <c r="L126" i="2"/>
  <c r="H127" i="2"/>
  <c r="L127" i="2" s="1"/>
  <c r="J127" i="2"/>
  <c r="H128" i="2"/>
  <c r="L128" i="2" s="1"/>
  <c r="J128" i="2"/>
  <c r="H129" i="2"/>
  <c r="J129" i="2"/>
  <c r="L129" i="2"/>
  <c r="H130" i="2"/>
  <c r="J130" i="2"/>
  <c r="L130" i="2"/>
  <c r="H131" i="2"/>
  <c r="L131" i="2" s="1"/>
  <c r="J131" i="2"/>
  <c r="H132" i="2"/>
  <c r="L132" i="2" s="1"/>
  <c r="J132" i="2"/>
  <c r="H133" i="2"/>
  <c r="L133" i="2" s="1"/>
  <c r="J133" i="2"/>
  <c r="H134" i="2"/>
  <c r="L134" i="2" s="1"/>
  <c r="J134" i="2"/>
  <c r="H135" i="2"/>
  <c r="L135" i="2" s="1"/>
  <c r="J135" i="2"/>
  <c r="H136" i="2"/>
  <c r="L136" i="2" s="1"/>
  <c r="J136" i="2"/>
  <c r="H137" i="2"/>
  <c r="L137" i="2" s="1"/>
  <c r="J137" i="2"/>
  <c r="H138" i="2"/>
  <c r="J138" i="2"/>
  <c r="L138" i="2"/>
  <c r="H139" i="2"/>
  <c r="L139" i="2" s="1"/>
  <c r="J139" i="2"/>
  <c r="H140" i="2"/>
  <c r="L140" i="2" s="1"/>
  <c r="J140" i="2"/>
  <c r="H141" i="2"/>
  <c r="L141" i="2" s="1"/>
  <c r="J141" i="2"/>
  <c r="H142" i="2"/>
  <c r="J142" i="2"/>
  <c r="L142" i="2"/>
  <c r="H143" i="2"/>
  <c r="L143" i="2" s="1"/>
  <c r="J143" i="2"/>
  <c r="H144" i="2"/>
  <c r="L144" i="2" s="1"/>
  <c r="J144" i="2"/>
  <c r="H145" i="2"/>
  <c r="J145" i="2"/>
  <c r="L145" i="2"/>
  <c r="H146" i="2"/>
  <c r="J146" i="2"/>
  <c r="L146" i="2"/>
  <c r="H147" i="2"/>
  <c r="L147" i="2" s="1"/>
  <c r="J147" i="2"/>
  <c r="H148" i="2"/>
  <c r="L148" i="2" s="1"/>
  <c r="J148" i="2"/>
  <c r="H149" i="2"/>
  <c r="L149" i="2" s="1"/>
  <c r="J149" i="2"/>
  <c r="H150" i="2"/>
  <c r="L150" i="2" s="1"/>
  <c r="J150" i="2"/>
  <c r="H151" i="2"/>
  <c r="L151" i="2" s="1"/>
  <c r="J151" i="2"/>
  <c r="H152" i="2"/>
  <c r="L152" i="2" s="1"/>
  <c r="J152" i="2"/>
  <c r="H153" i="2"/>
  <c r="J153" i="2"/>
  <c r="L153" i="2"/>
  <c r="H154" i="2"/>
  <c r="J154" i="2"/>
  <c r="L154" i="2"/>
  <c r="H155" i="2"/>
  <c r="L155" i="2" s="1"/>
  <c r="J155" i="2"/>
  <c r="H156" i="2"/>
  <c r="L156" i="2" s="1"/>
  <c r="J156" i="2"/>
  <c r="H157" i="2"/>
  <c r="L157" i="2" s="1"/>
  <c r="J157" i="2"/>
  <c r="H158" i="2"/>
  <c r="L158" i="2" s="1"/>
  <c r="J158" i="2"/>
  <c r="H159" i="2"/>
  <c r="L159" i="2" s="1"/>
  <c r="J159" i="2"/>
  <c r="H160" i="2"/>
  <c r="L160" i="2" s="1"/>
  <c r="J160" i="2"/>
  <c r="H161" i="2"/>
  <c r="J161" i="2"/>
  <c r="L161" i="2"/>
  <c r="H162" i="2"/>
  <c r="J162" i="2"/>
  <c r="L162" i="2"/>
  <c r="H163" i="2"/>
  <c r="L163" i="2" s="1"/>
  <c r="J163" i="2"/>
  <c r="H164" i="2"/>
  <c r="L164" i="2" s="1"/>
  <c r="J164" i="2"/>
  <c r="H165" i="2"/>
  <c r="L165" i="2" s="1"/>
  <c r="J165" i="2"/>
  <c r="H166" i="2"/>
  <c r="L166" i="2" s="1"/>
  <c r="J166" i="2"/>
  <c r="H167" i="2"/>
  <c r="L167" i="2" s="1"/>
  <c r="J167" i="2"/>
  <c r="H168" i="2"/>
  <c r="L168" i="2" s="1"/>
  <c r="J168" i="2"/>
  <c r="H169" i="2"/>
  <c r="J169" i="2"/>
  <c r="L169" i="2"/>
  <c r="H170" i="2"/>
  <c r="J170" i="2"/>
  <c r="L170" i="2"/>
  <c r="H171" i="2"/>
  <c r="L171" i="2" s="1"/>
  <c r="J171" i="2"/>
  <c r="H172" i="2"/>
  <c r="L172" i="2" s="1"/>
  <c r="J172" i="2"/>
  <c r="H173" i="2"/>
  <c r="L173" i="2" s="1"/>
  <c r="J173" i="2"/>
  <c r="H174" i="2"/>
  <c r="L174" i="2" s="1"/>
  <c r="J174" i="2"/>
  <c r="H175" i="2"/>
  <c r="L175" i="2" s="1"/>
  <c r="J175" i="2"/>
  <c r="H176" i="2"/>
  <c r="L176" i="2" s="1"/>
  <c r="J176" i="2"/>
  <c r="H177" i="2"/>
  <c r="J177" i="2"/>
  <c r="L177" i="2"/>
  <c r="H178" i="2"/>
  <c r="J178" i="2"/>
  <c r="L178" i="2"/>
  <c r="H179" i="2"/>
  <c r="L179" i="2" s="1"/>
  <c r="J179" i="2"/>
  <c r="H180" i="2"/>
  <c r="L180" i="2" s="1"/>
  <c r="J180" i="2"/>
  <c r="H181" i="2"/>
  <c r="L181" i="2" s="1"/>
  <c r="J181" i="2"/>
  <c r="H182" i="2"/>
  <c r="L182" i="2" s="1"/>
  <c r="J182" i="2"/>
  <c r="H183" i="2"/>
  <c r="L183" i="2" s="1"/>
  <c r="J183" i="2"/>
  <c r="H184" i="2"/>
  <c r="L184" i="2" s="1"/>
  <c r="J184" i="2"/>
  <c r="H185" i="2"/>
  <c r="J185" i="2"/>
  <c r="L185" i="2"/>
  <c r="H186" i="2"/>
  <c r="L186" i="2" s="1"/>
  <c r="J186" i="2"/>
  <c r="H187" i="2"/>
  <c r="L187" i="2" s="1"/>
  <c r="J187" i="2"/>
  <c r="H188" i="2"/>
  <c r="L188" i="2" s="1"/>
  <c r="J188" i="2"/>
  <c r="H189" i="2"/>
  <c r="L189" i="2" s="1"/>
  <c r="J189" i="2"/>
  <c r="H190" i="2"/>
  <c r="L190" i="2" s="1"/>
  <c r="J190" i="2"/>
  <c r="H191" i="2"/>
  <c r="L191" i="2" s="1"/>
  <c r="J191" i="2"/>
  <c r="H192" i="2"/>
  <c r="L192" i="2" s="1"/>
  <c r="J192" i="2"/>
  <c r="H193" i="2"/>
  <c r="J193" i="2"/>
  <c r="L193" i="2"/>
  <c r="H194" i="2"/>
  <c r="L194" i="2" s="1"/>
  <c r="J194" i="2"/>
  <c r="H195" i="2"/>
  <c r="L195" i="2" s="1"/>
  <c r="J195" i="2"/>
  <c r="H196" i="2"/>
  <c r="L196" i="2" s="1"/>
  <c r="J196" i="2"/>
  <c r="H197" i="2"/>
  <c r="L197" i="2" s="1"/>
  <c r="J197" i="2"/>
  <c r="H198" i="2"/>
  <c r="J198" i="2"/>
  <c r="L198" i="2"/>
  <c r="H199" i="2"/>
  <c r="L199" i="2" s="1"/>
  <c r="J199" i="2"/>
  <c r="H200" i="2"/>
  <c r="L200" i="2" s="1"/>
  <c r="J200" i="2"/>
  <c r="H201" i="2"/>
  <c r="J201" i="2"/>
  <c r="L201" i="2"/>
  <c r="H202" i="2"/>
  <c r="L202" i="2" s="1"/>
  <c r="J202" i="2"/>
  <c r="H203" i="2"/>
  <c r="L203" i="2" s="1"/>
  <c r="J203" i="2"/>
  <c r="H204" i="2"/>
  <c r="L204" i="2" s="1"/>
  <c r="J204" i="2"/>
  <c r="H205" i="2"/>
  <c r="J205" i="2"/>
  <c r="L205" i="2"/>
  <c r="H206" i="2"/>
  <c r="J206" i="2"/>
  <c r="L206" i="2"/>
  <c r="G52" i="1"/>
  <c r="J52" i="1"/>
  <c r="K52" i="1" s="1"/>
  <c r="G53" i="1"/>
  <c r="J53" i="1"/>
  <c r="K53" i="1" s="1"/>
  <c r="G54" i="1"/>
  <c r="J54" i="1"/>
  <c r="K54" i="1" s="1"/>
  <c r="G55" i="1"/>
  <c r="J55" i="1"/>
  <c r="K55" i="1" s="1"/>
  <c r="G56" i="1"/>
  <c r="J56" i="1"/>
  <c r="K56" i="1" s="1"/>
  <c r="G57" i="1"/>
  <c r="J57" i="1"/>
  <c r="K57" i="1" s="1"/>
  <c r="G58" i="1"/>
  <c r="J58" i="1"/>
  <c r="K58" i="1" s="1"/>
  <c r="G59" i="1"/>
  <c r="J59" i="1"/>
  <c r="K59" i="1" s="1"/>
  <c r="G60" i="1"/>
  <c r="J60" i="1"/>
  <c r="K60" i="1" s="1"/>
  <c r="M60" i="1" s="1"/>
  <c r="N60" i="1" s="1"/>
  <c r="G61" i="1"/>
  <c r="J61" i="1"/>
  <c r="K61" i="1" s="1"/>
  <c r="G62" i="1"/>
  <c r="J62" i="1"/>
  <c r="K62" i="1"/>
  <c r="M62" i="1" s="1"/>
  <c r="N62" i="1" s="1"/>
  <c r="G63" i="1"/>
  <c r="J63" i="1"/>
  <c r="K63" i="1" s="1"/>
  <c r="G64" i="1"/>
  <c r="J64" i="1"/>
  <c r="K64" i="1" s="1"/>
  <c r="M64" i="1" s="1"/>
  <c r="N64" i="1" s="1"/>
  <c r="G16" i="1"/>
  <c r="M16" i="1" s="1"/>
  <c r="N16" i="1" s="1"/>
  <c r="J16" i="1"/>
  <c r="K16" i="1" s="1"/>
  <c r="G17" i="1"/>
  <c r="J17" i="1"/>
  <c r="K17" i="1" s="1"/>
  <c r="M17" i="1" s="1"/>
  <c r="N17" i="1" s="1"/>
  <c r="G18" i="1"/>
  <c r="J18" i="1"/>
  <c r="K18" i="1"/>
  <c r="G19" i="1"/>
  <c r="J19" i="1"/>
  <c r="K19" i="1" s="1"/>
  <c r="G20" i="1"/>
  <c r="J20" i="1"/>
  <c r="K20" i="1" s="1"/>
  <c r="G21" i="1"/>
  <c r="J21" i="1"/>
  <c r="K21" i="1" s="1"/>
  <c r="G22" i="1"/>
  <c r="J22" i="1"/>
  <c r="K22" i="1"/>
  <c r="M22" i="1" s="1"/>
  <c r="N22" i="1" s="1"/>
  <c r="G23" i="1"/>
  <c r="J23" i="1"/>
  <c r="K23" i="1"/>
  <c r="G24" i="1"/>
  <c r="J24" i="1"/>
  <c r="K24" i="1" s="1"/>
  <c r="G25" i="1"/>
  <c r="J25" i="1"/>
  <c r="K25" i="1" s="1"/>
  <c r="G26" i="1"/>
  <c r="J26" i="1"/>
  <c r="K26" i="1" s="1"/>
  <c r="G27" i="1"/>
  <c r="J27" i="1"/>
  <c r="K27" i="1" s="1"/>
  <c r="M27" i="1" s="1"/>
  <c r="N27" i="1" s="1"/>
  <c r="G28" i="1"/>
  <c r="J28" i="1"/>
  <c r="K28" i="1" s="1"/>
  <c r="G29" i="1"/>
  <c r="J29" i="1"/>
  <c r="K29" i="1" s="1"/>
  <c r="M29" i="1" s="1"/>
  <c r="N29" i="1" s="1"/>
  <c r="G30" i="1"/>
  <c r="J30" i="1"/>
  <c r="K30" i="1"/>
  <c r="M30" i="1" s="1"/>
  <c r="N30" i="1" s="1"/>
  <c r="G31" i="1"/>
  <c r="J31" i="1"/>
  <c r="K31" i="1"/>
  <c r="G32" i="1"/>
  <c r="J32" i="1"/>
  <c r="K32" i="1" s="1"/>
  <c r="G33" i="1"/>
  <c r="J33" i="1"/>
  <c r="K33" i="1" s="1"/>
  <c r="G34" i="1"/>
  <c r="J34" i="1"/>
  <c r="K34" i="1" s="1"/>
  <c r="G35" i="1"/>
  <c r="J35" i="1"/>
  <c r="K35" i="1" s="1"/>
  <c r="M35" i="1" s="1"/>
  <c r="N35" i="1" s="1"/>
  <c r="G36" i="1"/>
  <c r="J36" i="1"/>
  <c r="K36" i="1" s="1"/>
  <c r="G37" i="1"/>
  <c r="J37" i="1"/>
  <c r="K37" i="1" s="1"/>
  <c r="G38" i="1"/>
  <c r="J38" i="1"/>
  <c r="K38" i="1"/>
  <c r="G39" i="1"/>
  <c r="J39" i="1"/>
  <c r="K39" i="1"/>
  <c r="G40" i="1"/>
  <c r="J40" i="1"/>
  <c r="K40" i="1" s="1"/>
  <c r="M40" i="1" s="1"/>
  <c r="N40" i="1" s="1"/>
  <c r="G41" i="1"/>
  <c r="J41" i="1"/>
  <c r="K41" i="1"/>
  <c r="J12" i="1"/>
  <c r="J13" i="1"/>
  <c r="J15" i="1"/>
  <c r="J65" i="1"/>
  <c r="J66" i="1"/>
  <c r="J67" i="1"/>
  <c r="J68" i="1"/>
  <c r="J70" i="1"/>
  <c r="J71" i="1"/>
  <c r="K14" i="1"/>
  <c r="G14" i="1"/>
  <c r="K3" i="2"/>
  <c r="J6" i="2"/>
  <c r="M21" i="1" l="1"/>
  <c r="N21" i="1" s="1"/>
  <c r="M32" i="1"/>
  <c r="N32" i="1" s="1"/>
  <c r="M34" i="1"/>
  <c r="N34" i="1" s="1"/>
  <c r="M37" i="1"/>
  <c r="N37" i="1" s="1"/>
  <c r="M26" i="1"/>
  <c r="N26" i="1" s="1"/>
  <c r="M24" i="1"/>
  <c r="N24" i="1" s="1"/>
  <c r="M20" i="1"/>
  <c r="N20" i="1" s="1"/>
  <c r="M19" i="1"/>
  <c r="N19" i="1" s="1"/>
  <c r="M41" i="1"/>
  <c r="N41" i="1" s="1"/>
  <c r="M39" i="1"/>
  <c r="N39" i="1" s="1"/>
  <c r="M61" i="1"/>
  <c r="N61" i="1" s="1"/>
  <c r="M53" i="1"/>
  <c r="N53" i="1" s="1"/>
  <c r="M38" i="1"/>
  <c r="N38" i="1" s="1"/>
  <c r="M18" i="1"/>
  <c r="N18" i="1" s="1"/>
  <c r="M36" i="1"/>
  <c r="N36" i="1" s="1"/>
  <c r="M33" i="1"/>
  <c r="N33" i="1" s="1"/>
  <c r="M31" i="1"/>
  <c r="N31" i="1" s="1"/>
  <c r="M28" i="1"/>
  <c r="N28" i="1" s="1"/>
  <c r="M25" i="1"/>
  <c r="N25" i="1" s="1"/>
  <c r="M23" i="1"/>
  <c r="N23" i="1" s="1"/>
  <c r="M63" i="1"/>
  <c r="N63" i="1" s="1"/>
  <c r="M55" i="1"/>
  <c r="N55" i="1" s="1"/>
  <c r="M59" i="1"/>
  <c r="N59" i="1" s="1"/>
  <c r="M57" i="1"/>
  <c r="N57" i="1" s="1"/>
  <c r="M56" i="1"/>
  <c r="N56" i="1" s="1"/>
  <c r="M54" i="1"/>
  <c r="N54" i="1" s="1"/>
  <c r="M58" i="1"/>
  <c r="N58" i="1" s="1"/>
  <c r="M52" i="1"/>
  <c r="N52" i="1" s="1"/>
  <c r="M14" i="1"/>
  <c r="N14" i="1" s="1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H9" i="2"/>
  <c r="L9" i="2" s="1"/>
  <c r="J8" i="2"/>
  <c r="J7" i="2"/>
  <c r="H7" i="2"/>
  <c r="L7" i="2" s="1"/>
  <c r="J5" i="2"/>
  <c r="H46" i="2"/>
  <c r="L46" i="2" s="1"/>
  <c r="H17" i="2" l="1"/>
  <c r="L17" i="2" s="1"/>
  <c r="H31" i="2"/>
  <c r="L31" i="2" s="1"/>
  <c r="H25" i="2"/>
  <c r="L25" i="2" s="1"/>
  <c r="H39" i="2"/>
  <c r="L39" i="2" s="1"/>
  <c r="H33" i="2"/>
  <c r="L33" i="2" s="1"/>
  <c r="H15" i="2"/>
  <c r="L15" i="2" s="1"/>
  <c r="H47" i="2"/>
  <c r="L47" i="2" s="1"/>
  <c r="H41" i="2"/>
  <c r="L41" i="2" s="1"/>
  <c r="H23" i="2"/>
  <c r="L23" i="2" s="1"/>
  <c r="H12" i="2"/>
  <c r="L12" i="2" s="1"/>
  <c r="H20" i="2"/>
  <c r="L20" i="2" s="1"/>
  <c r="H28" i="2"/>
  <c r="L28" i="2" s="1"/>
  <c r="H36" i="2"/>
  <c r="L36" i="2" s="1"/>
  <c r="H44" i="2"/>
  <c r="L44" i="2" s="1"/>
  <c r="H10" i="2"/>
  <c r="L10" i="2" s="1"/>
  <c r="H18" i="2"/>
  <c r="L18" i="2" s="1"/>
  <c r="H26" i="2"/>
  <c r="L26" i="2" s="1"/>
  <c r="H34" i="2"/>
  <c r="L34" i="2" s="1"/>
  <c r="H42" i="2"/>
  <c r="L42" i="2" s="1"/>
  <c r="H5" i="2"/>
  <c r="L5" i="2" s="1"/>
  <c r="H13" i="2"/>
  <c r="L13" i="2" s="1"/>
  <c r="H21" i="2"/>
  <c r="L21" i="2" s="1"/>
  <c r="H29" i="2"/>
  <c r="L29" i="2" s="1"/>
  <c r="H37" i="2"/>
  <c r="L37" i="2" s="1"/>
  <c r="H45" i="2"/>
  <c r="L45" i="2" s="1"/>
  <c r="H8" i="2"/>
  <c r="L8" i="2" s="1"/>
  <c r="H16" i="2"/>
  <c r="L16" i="2" s="1"/>
  <c r="H24" i="2"/>
  <c r="L24" i="2" s="1"/>
  <c r="H32" i="2"/>
  <c r="L32" i="2" s="1"/>
  <c r="H40" i="2"/>
  <c r="L40" i="2" s="1"/>
  <c r="H48" i="2"/>
  <c r="L48" i="2" s="1"/>
  <c r="H11" i="2"/>
  <c r="L11" i="2" s="1"/>
  <c r="H19" i="2"/>
  <c r="L19" i="2" s="1"/>
  <c r="H27" i="2"/>
  <c r="L27" i="2" s="1"/>
  <c r="H35" i="2"/>
  <c r="L35" i="2" s="1"/>
  <c r="H43" i="2"/>
  <c r="L43" i="2" s="1"/>
  <c r="H6" i="2"/>
  <c r="L6" i="2" s="1"/>
  <c r="H14" i="2"/>
  <c r="L14" i="2" s="1"/>
  <c r="H22" i="2"/>
  <c r="L22" i="2" s="1"/>
  <c r="H30" i="2"/>
  <c r="L30" i="2" s="1"/>
  <c r="H38" i="2"/>
  <c r="L38" i="2" s="1"/>
  <c r="K15" i="1"/>
  <c r="G15" i="1"/>
  <c r="K71" i="1"/>
  <c r="G71" i="1"/>
  <c r="K70" i="1"/>
  <c r="G70" i="1"/>
  <c r="K69" i="1"/>
  <c r="M69" i="1" s="1"/>
  <c r="N69" i="1" s="1"/>
  <c r="G69" i="1"/>
  <c r="K68" i="1"/>
  <c r="G68" i="1"/>
  <c r="K67" i="1"/>
  <c r="G67" i="1"/>
  <c r="K66" i="1"/>
  <c r="G66" i="1"/>
  <c r="K65" i="1"/>
  <c r="G65" i="1"/>
  <c r="K13" i="1"/>
  <c r="G13" i="1"/>
  <c r="K12" i="1"/>
  <c r="G12" i="1"/>
  <c r="K11" i="1"/>
  <c r="G11" i="1"/>
  <c r="J10" i="1"/>
  <c r="K10" i="1" s="1"/>
  <c r="M10" i="1" s="1"/>
  <c r="N10" i="1" s="1"/>
  <c r="G10" i="1"/>
  <c r="J9" i="1"/>
  <c r="K9" i="1" s="1"/>
  <c r="G9" i="1"/>
  <c r="J8" i="1"/>
  <c r="K8" i="1" s="1"/>
  <c r="G8" i="1"/>
  <c r="J7" i="1"/>
  <c r="K7" i="1" s="1"/>
  <c r="G7" i="1"/>
  <c r="M8" i="1" l="1"/>
  <c r="N8" i="1" s="1"/>
  <c r="M13" i="1"/>
  <c r="N13" i="1" s="1"/>
  <c r="M9" i="1"/>
  <c r="N9" i="1" s="1"/>
  <c r="M68" i="1"/>
  <c r="N68" i="1" s="1"/>
  <c r="M11" i="1"/>
  <c r="N11" i="1" s="1"/>
  <c r="M66" i="1"/>
  <c r="N66" i="1" s="1"/>
  <c r="M70" i="1"/>
  <c r="N70" i="1" s="1"/>
  <c r="M7" i="1"/>
  <c r="N7" i="1" s="1"/>
  <c r="M12" i="1"/>
  <c r="N12" i="1" s="1"/>
  <c r="M71" i="1"/>
  <c r="N71" i="1" s="1"/>
  <c r="M67" i="1"/>
  <c r="N67" i="1" s="1"/>
  <c r="M15" i="1"/>
  <c r="N15" i="1" s="1"/>
  <c r="M65" i="1"/>
  <c r="N65" i="1" s="1"/>
</calcChain>
</file>

<file path=xl/sharedStrings.xml><?xml version="1.0" encoding="utf-8"?>
<sst xmlns="http://schemas.openxmlformats.org/spreadsheetml/2006/main" count="307" uniqueCount="35">
  <si>
    <t>PESO</t>
  </si>
  <si>
    <t xml:space="preserve">TIEMPO </t>
  </si>
  <si>
    <t>ORD</t>
  </si>
  <si>
    <t>GRADO</t>
  </si>
  <si>
    <t>APELLIDOS Y NOMBRES</t>
  </si>
  <si>
    <t>SEXO</t>
  </si>
  <si>
    <t>EDAD</t>
  </si>
  <si>
    <t>KG</t>
  </si>
  <si>
    <t>LB</t>
  </si>
  <si>
    <t xml:space="preserve">MINUTOS </t>
  </si>
  <si>
    <t>SEGUNDOS</t>
  </si>
  <si>
    <t>TOTAL</t>
  </si>
  <si>
    <t>FC</t>
  </si>
  <si>
    <t>VO2MAX</t>
  </si>
  <si>
    <t>GRUPO DE ENTRENAMIENTO</t>
  </si>
  <si>
    <t>M</t>
  </si>
  <si>
    <t>POBRE Y MUY POBRE</t>
  </si>
  <si>
    <t>EN LA MEDIA Y DEBAJO DE LA MEDIA</t>
  </si>
  <si>
    <t>BUENO Y ENCIMA DE LA MEDIA</t>
  </si>
  <si>
    <t>EXCELENTE</t>
  </si>
  <si>
    <t>&gt;</t>
  </si>
  <si>
    <t>F</t>
  </si>
  <si>
    <t>PRUEBA DE VALORACIÓN-TEST DE ROCKPORT</t>
  </si>
  <si>
    <t>PERSONAL EN SERVICIO ACTIVO MASCULINO</t>
  </si>
  <si>
    <t>PERSONAL EN SERVICIO ACTIVO FEMENINO</t>
  </si>
  <si>
    <t>CÉDULA</t>
  </si>
  <si>
    <t xml:space="preserve">GRADO </t>
  </si>
  <si>
    <t xml:space="preserve">APELLIDOS Y NOMBRE </t>
  </si>
  <si>
    <t>GÉNERO</t>
  </si>
  <si>
    <t>FECHA DE NACIMIENTO</t>
  </si>
  <si>
    <t>AÑO DE NACIMIENTO</t>
  </si>
  <si>
    <t>DISTANCIA</t>
  </si>
  <si>
    <t>VO2Max</t>
  </si>
  <si>
    <t>GRUPO</t>
  </si>
  <si>
    <t>PRUEBA DE VALORACIÓN-TEST DE COOPER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</si>
</sst>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&quot;-&quot;mmm&quot;-&quot;yyyy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69">
    <xf numFmtId="0" fontId="0" fillId="0" borderId="0" xfId="0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8" borderId="10" xfId="0" applyFont="1" applyFill="1" applyBorder="1" applyAlignment="1" applyProtection="1">
      <alignment horizontal="left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8" borderId="10" xfId="0" applyFont="1" applyFill="1" applyBorder="1" applyProtection="1">
      <protection locked="0"/>
    </xf>
    <xf numFmtId="0" fontId="10" fillId="8" borderId="10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8" borderId="10" xfId="0" applyFont="1" applyFill="1" applyBorder="1" applyProtection="1"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0" fillId="8" borderId="10" xfId="0" applyFill="1" applyBorder="1" applyProtection="1"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hidden="1"/>
    </xf>
    <xf numFmtId="164" fontId="12" fillId="0" borderId="10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8" fillId="6" borderId="7" xfId="0" applyFont="1" applyFill="1" applyBorder="1" applyAlignment="1" applyProtection="1">
      <alignment horizontal="center" vertical="center"/>
      <protection hidden="1"/>
    </xf>
    <xf numFmtId="0" fontId="8" fillId="7" borderId="8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5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 applyProtection="1">
      <alignment horizontal="center"/>
      <protection locked="0"/>
    </xf>
    <xf numFmtId="0" fontId="15" fillId="0" borderId="9" xfId="1" applyFont="1" applyBorder="1" applyProtection="1"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165" fontId="16" fillId="0" borderId="9" xfId="1" applyNumberFormat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/>
      <protection locked="0"/>
    </xf>
    <xf numFmtId="0" fontId="15" fillId="0" borderId="10" xfId="1" applyFont="1" applyBorder="1" applyProtection="1"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left" vertical="center"/>
      <protection locked="0"/>
    </xf>
    <xf numFmtId="165" fontId="16" fillId="0" borderId="10" xfId="1" applyNumberFormat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vertical="center"/>
      <protection locked="0"/>
    </xf>
    <xf numFmtId="0" fontId="9" fillId="0" borderId="10" xfId="1" applyFont="1" applyBorder="1" applyAlignment="1" applyProtection="1">
      <alignment horizontal="left" wrapText="1"/>
      <protection locked="0"/>
    </xf>
    <xf numFmtId="0" fontId="9" fillId="0" borderId="10" xfId="1" applyFont="1" applyBorder="1" applyAlignment="1" applyProtection="1">
      <alignment vertical="center"/>
      <protection locked="0"/>
    </xf>
    <xf numFmtId="0" fontId="9" fillId="0" borderId="10" xfId="1" applyFont="1" applyBorder="1" applyAlignment="1" applyProtection="1">
      <alignment horizontal="center"/>
      <protection locked="0"/>
    </xf>
    <xf numFmtId="0" fontId="10" fillId="0" borderId="10" xfId="1" applyFont="1" applyBorder="1" applyAlignment="1" applyProtection="1">
      <alignment horizontal="left" vertical="center"/>
      <protection locked="0"/>
    </xf>
    <xf numFmtId="0" fontId="14" fillId="0" borderId="0" xfId="1" applyFont="1" applyAlignment="1" applyProtection="1">
      <protection locked="0"/>
    </xf>
    <xf numFmtId="0" fontId="15" fillId="0" borderId="0" xfId="1" applyFont="1" applyAlignment="1" applyProtection="1">
      <protection locked="0"/>
    </xf>
    <xf numFmtId="0" fontId="14" fillId="0" borderId="0" xfId="1" applyFont="1" applyAlignment="1" applyProtection="1">
      <protection hidden="1"/>
    </xf>
    <xf numFmtId="0" fontId="15" fillId="0" borderId="0" xfId="1" applyFont="1" applyProtection="1">
      <protection hidden="1"/>
    </xf>
    <xf numFmtId="0" fontId="14" fillId="0" borderId="7" xfId="1" applyFont="1" applyBorder="1" applyAlignment="1" applyProtection="1">
      <alignment horizontal="center" vertical="center" wrapText="1"/>
      <protection hidden="1"/>
    </xf>
    <xf numFmtId="0" fontId="15" fillId="0" borderId="10" xfId="1" applyFont="1" applyBorder="1" applyAlignment="1" applyProtection="1">
      <alignment horizontal="center"/>
      <protection hidden="1"/>
    </xf>
    <xf numFmtId="0" fontId="14" fillId="0" borderId="7" xfId="1" applyFont="1" applyBorder="1" applyAlignment="1" applyProtection="1">
      <alignment horizontal="center" vertical="center"/>
      <protection hidden="1"/>
    </xf>
    <xf numFmtId="0" fontId="14" fillId="0" borderId="8" xfId="1" applyFont="1" applyBorder="1" applyAlignment="1" applyProtection="1">
      <alignment horizontal="center" vertical="center"/>
      <protection hidden="1"/>
    </xf>
    <xf numFmtId="0" fontId="12" fillId="0" borderId="10" xfId="1" applyFont="1" applyBorder="1" applyProtection="1"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8" borderId="9" xfId="0" applyFill="1" applyBorder="1" applyProtection="1"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0" fontId="9" fillId="8" borderId="17" xfId="0" applyFont="1" applyFill="1" applyBorder="1" applyAlignment="1" applyProtection="1">
      <alignment horizontal="left" vertical="center"/>
      <protection locked="0"/>
    </xf>
    <xf numFmtId="0" fontId="9" fillId="9" borderId="17" xfId="0" applyFont="1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8" borderId="0" xfId="0" applyFill="1" applyBorder="1" applyProtection="1">
      <protection locked="0"/>
    </xf>
    <xf numFmtId="0" fontId="0" fillId="8" borderId="0" xfId="0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8" fillId="5" borderId="20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Protection="1"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Protection="1"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 wrapText="1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Protection="1"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Protection="1"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wrapText="1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center" vertical="center"/>
      <protection hidden="1"/>
    </xf>
    <xf numFmtId="0" fontId="12" fillId="0" borderId="15" xfId="0" applyFont="1" applyFill="1" applyBorder="1" applyAlignment="1" applyProtection="1">
      <alignment horizontal="center" vertical="center"/>
      <protection hidden="1"/>
    </xf>
    <xf numFmtId="164" fontId="0" fillId="0" borderId="17" xfId="0" applyNumberFormat="1" applyBorder="1" applyAlignment="1" applyProtection="1">
      <alignment horizontal="center" vertical="center"/>
      <protection hidden="1"/>
    </xf>
    <xf numFmtId="0" fontId="8" fillId="4" borderId="20" xfId="0" applyFont="1" applyFill="1" applyBorder="1" applyAlignment="1" applyProtection="1">
      <alignment horizontal="center" vertical="center"/>
      <protection hidden="1"/>
    </xf>
    <xf numFmtId="164" fontId="0" fillId="0" borderId="17" xfId="0" applyNumberFormat="1" applyFill="1" applyBorder="1" applyAlignment="1" applyProtection="1">
      <alignment horizontal="center" vertical="center"/>
      <protection hidden="1"/>
    </xf>
    <xf numFmtId="164" fontId="0" fillId="0" borderId="10" xfId="0" applyNumberFormat="1" applyFill="1" applyBorder="1" applyAlignment="1" applyProtection="1">
      <alignment horizontal="center" vertical="center"/>
      <protection hidden="1"/>
    </xf>
    <xf numFmtId="164" fontId="12" fillId="0" borderId="10" xfId="0" applyNumberFormat="1" applyFont="1" applyFill="1" applyBorder="1" applyAlignment="1" applyProtection="1">
      <alignment horizontal="center" vertical="center"/>
      <protection hidden="1"/>
    </xf>
    <xf numFmtId="164" fontId="12" fillId="0" borderId="15" xfId="0" applyNumberFormat="1" applyFont="1" applyFill="1" applyBorder="1" applyAlignment="1" applyProtection="1">
      <alignment horizontal="center" vertical="center"/>
      <protection hidden="1"/>
    </xf>
    <xf numFmtId="2" fontId="0" fillId="9" borderId="17" xfId="0" applyNumberFormat="1" applyFill="1" applyBorder="1" applyAlignment="1" applyProtection="1">
      <alignment horizontal="center" vertical="center"/>
      <protection hidden="1"/>
    </xf>
    <xf numFmtId="2" fontId="0" fillId="0" borderId="10" xfId="0" applyNumberFormat="1" applyBorder="1" applyAlignment="1" applyProtection="1">
      <alignment horizontal="center" vertical="center"/>
      <protection hidden="1"/>
    </xf>
    <xf numFmtId="2" fontId="12" fillId="0" borderId="10" xfId="0" applyNumberFormat="1" applyFont="1" applyBorder="1" applyAlignment="1" applyProtection="1">
      <alignment horizontal="center" vertical="center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0" fontId="8" fillId="6" borderId="20" xfId="0" applyFont="1" applyFill="1" applyBorder="1" applyAlignment="1" applyProtection="1">
      <alignment horizontal="center" vertical="center"/>
      <protection hidden="1"/>
    </xf>
    <xf numFmtId="2" fontId="0" fillId="0" borderId="17" xfId="0" applyNumberFormat="1" applyFill="1" applyBorder="1" applyAlignment="1" applyProtection="1">
      <alignment horizontal="center" vertical="center"/>
      <protection hidden="1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8" fillId="7" borderId="21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Fill="1" applyBorder="1" applyAlignment="1" applyProtection="1">
      <alignment horizontal="center"/>
      <protection hidden="1"/>
    </xf>
    <xf numFmtId="0" fontId="1" fillId="0" borderId="23" xfId="0" applyFont="1" applyFill="1" applyBorder="1" applyAlignment="1" applyProtection="1">
      <alignment horizontal="center"/>
      <protection hidden="1"/>
    </xf>
    <xf numFmtId="0" fontId="1" fillId="0" borderId="24" xfId="0" applyFont="1" applyFill="1" applyBorder="1" applyAlignment="1" applyProtection="1">
      <alignment horizontal="center"/>
      <protection hidden="1"/>
    </xf>
    <xf numFmtId="0" fontId="15" fillId="0" borderId="9" xfId="1" applyFont="1" applyFill="1" applyBorder="1" applyAlignment="1" applyProtection="1">
      <alignment horizontal="center"/>
      <protection locked="0"/>
    </xf>
    <xf numFmtId="165" fontId="16" fillId="0" borderId="9" xfId="1" applyNumberFormat="1" applyFont="1" applyFill="1" applyBorder="1" applyAlignment="1" applyProtection="1">
      <alignment horizontal="center" vertical="center"/>
      <protection locked="0"/>
    </xf>
    <xf numFmtId="0" fontId="15" fillId="0" borderId="9" xfId="1" applyFont="1" applyFill="1" applyBorder="1" applyAlignment="1" applyProtection="1">
      <alignment horizontal="center"/>
      <protection hidden="1"/>
    </xf>
    <xf numFmtId="0" fontId="12" fillId="0" borderId="9" xfId="1" applyFont="1" applyFill="1" applyBorder="1" applyProtection="1"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</xdr:row>
      <xdr:rowOff>50132</xdr:rowOff>
    </xdr:from>
    <xdr:to>
      <xdr:col>13</xdr:col>
      <xdr:colOff>304800</xdr:colOff>
      <xdr:row>9</xdr:row>
      <xdr:rowOff>155342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1993129-7B52-48CF-A1C1-56798C533D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2454665"/>
          <a:ext cx="304800" cy="299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7</xdr:row>
      <xdr:rowOff>50132</xdr:rowOff>
    </xdr:from>
    <xdr:ext cx="304800" cy="304781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09C6EDF-AFDE-44BC-A993-B58193FA9E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2259932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50132</xdr:rowOff>
    </xdr:from>
    <xdr:ext cx="304800" cy="304781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8BABDD0-541C-41BE-9BA2-E23B06F1C3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2649399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10</xdr:row>
      <xdr:rowOff>50132</xdr:rowOff>
    </xdr:from>
    <xdr:ext cx="304800" cy="304781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470AAC1-F107-491B-B7E6-CF9AF7C215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2844132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ED410D7-1816-475F-87F7-988E981F14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0996354-D22F-4936-9348-E6A2E2C037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E3BB307-0E98-4579-93CD-4054E16F79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DCB267-BBAE-4645-8636-C8E6653E09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0BC2735-E302-4655-926F-918ED63FAA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4DB22AE-49F6-4749-AEAF-B21033CCD4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8839D4A-7AED-4271-93E3-EADE28EFF1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D55CE41C-3D85-4B0F-8325-E637519D4C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18DE0D8-AFBA-4637-AAA6-268C96A4A7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E0319085-A20E-47B9-B645-D88455F6D6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D28F50-89A2-4A5D-905B-22F18CA4B38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85F86E6-0AA6-4AEE-8882-8A9F5A6098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6237356-DEF8-438B-AEF1-6A875DDC82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9E6969-C77D-4AD8-9B48-DC4AD4BB93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2B50599D-45E8-44E5-816A-06171E8F1C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00E90A5-A397-453F-9062-FCAEF21BAE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32F9EBD-DD3F-4213-9C66-950A9AF160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DA0885C-53AE-4067-9BBE-EAA9B3912F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3DFDEFF0-334A-49FE-AB01-0249B1EA74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9356D1E9-8A08-41D7-967F-F7A389E077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55B3527-8E2B-4669-B4B0-2A3138E6E1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43AF24D2-DABD-4972-8C17-27DCD91CA7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B81E8DF3-3682-4A3D-8B4D-39B072DB54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A8E38BF-0D62-437F-84A4-9D6EBACE32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FCA9EAC-3E33-4632-921C-B9082210C59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C8FA8BCD-7CD3-4E07-9277-BF923E2232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5851DBEE-FAF2-4D4A-8387-02C1C8E877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4FCB5FD-4C4E-46BD-86B1-D7A84E316E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8A1CA9-9D64-46AD-A2FA-57178C2DD9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1D63DB26-6F5B-48C0-9017-7ACD6ED077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9686CF0-740E-4467-AF64-16F7C2280B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2512393-3A0D-44B6-A637-EE28F6AF83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ABE166-862B-4914-8F8F-DDE01CC3D0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23BFB00-CAF8-41C3-93F3-D6BD9EF680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A33D6F-6960-4D78-8C45-111F8DB925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2645906-6CFC-4661-8BC5-C14C5BB5D1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287E4865-5D1D-420D-B96D-B4A45BC62B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DD94512-13A5-4EC2-9059-26AF241CA8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56F3EC4C-2988-4AFF-B4BD-A72AC39E74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A2F90BA8-7422-453C-87E5-9E08BB36D0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DCF5DE7D-BEA4-456A-BDC1-385F87CBF1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1F96490-5AA6-457B-A90A-B301A12D06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6CF50364-93D1-46A4-8C5B-7B228E9632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5895547-CF90-4D43-A765-DC1FD3ED8D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F2FE02F-34E9-4144-8A0F-2FCD3620D4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50132</xdr:rowOff>
    </xdr:from>
    <xdr:ext cx="304800" cy="304781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560BE418-C34E-4283-AA14-C657717DB0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658799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50132</xdr:rowOff>
    </xdr:from>
    <xdr:ext cx="304800" cy="305736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32B91702-DE8F-4C24-9B77-F394746F91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2259932"/>
          <a:ext cx="304800" cy="305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B164E3D-4E96-4B79-BD36-FD53F7F41E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2192CE40-404D-4FB9-A729-97A71CD838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8A710E0-1D52-4F86-BB3E-0B31223B61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950AB29-1D16-4317-A5EB-0849F35832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FD6A95D-69B7-4092-B791-689B77402B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36AECFC7-9FF6-4E3D-8548-D2747E92D6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7EBB8E7-6958-42D7-ACE2-AADD30727C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BCADB5B-EF03-479F-A4E9-D8126F5045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7142D98-E274-47FF-ACA9-9953F57699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F4099FA5-12EE-4B27-9909-B55C5F38DE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93C9139-C171-43AF-AEFB-0290B9E205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C5907F35-A161-4265-9719-74451327FC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14</xdr:row>
      <xdr:rowOff>0</xdr:rowOff>
    </xdr:from>
    <xdr:ext cx="304800" cy="304781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868EA5E-75AB-4D9A-90B8-E8A36B9D44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572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50132</xdr:rowOff>
    </xdr:from>
    <xdr:ext cx="304800" cy="305736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86A3340-CF28-40DD-A36C-228869C952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130199"/>
          <a:ext cx="304800" cy="305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50132</xdr:rowOff>
    </xdr:from>
    <xdr:ext cx="304800" cy="304781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39C681E8-444C-4173-9BCF-19944480CD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324932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50132</xdr:rowOff>
    </xdr:from>
    <xdr:ext cx="304800" cy="304781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7F0564-EBF7-4B6C-8599-04EFD702F2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519665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50132</xdr:rowOff>
    </xdr:from>
    <xdr:ext cx="304800" cy="304781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BF6A9525-EB97-4DF4-AF28-5205C3F46F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714399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50132</xdr:rowOff>
    </xdr:from>
    <xdr:ext cx="304800" cy="304781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A32458EC-354D-4B66-9D8C-AC756F1A60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714399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50132</xdr:rowOff>
    </xdr:from>
    <xdr:ext cx="304800" cy="304781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46A4CD6-BEBC-475E-AD98-3D80B9E9C5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909132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50132</xdr:rowOff>
    </xdr:from>
    <xdr:ext cx="304800" cy="304781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DB01759-44E9-4D0A-A205-560DBC9AB1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909132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CE0D857-2B5C-4F01-A9A0-72A98AEF67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8E814AD-210B-4259-AA72-6401F40F90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5D2D2DD2-8CD1-4C1D-852F-7821D91ACC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F1292D9-791B-45F3-9DA2-07E15107B0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0077659E-EE3E-45D3-AD0C-41147D22E2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A1CA64A-1CC1-4A8C-9F7B-10760A8628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803A33D2-A31D-4600-832A-D5C27EFA1B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34B42FDA-4703-4C53-A24D-99314767EF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870D75B-4D0B-4389-BDF3-FEB020A2D7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ABF5FDF2-82C6-4CB9-8A0F-20D17E753A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3DDB51E-A282-4785-BB3C-2E32C69469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4F0B4C3-8B34-41A3-9629-3A071808F5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9F6B8DB-9F6A-4A0C-B0C7-0431153C23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5A6AFC4C-3D95-476A-A22C-0BEF42F17B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9713CCF-7941-4E31-86C2-4CFF1F9AD9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F2EEA46-7B4C-41F8-974B-3BBD49814B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D5AABD5F-2064-4253-B878-DC1B9D40F5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3AC94197-8C73-4A7C-81A6-0D5D10A338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5B0F785-94F5-45D7-A01B-6419B5F03A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BB28ABE-8471-4AFB-878A-E8CD17088F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38CC536-2FB7-4017-B542-75456AB838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16CE4C63-7586-4C2E-859E-56579866A3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6276EE33-68EF-47BB-95EE-9DC9FBF178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8C3782-6804-4343-90F4-D1BF847973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8B575135-409F-4900-A66E-1FCEDF8124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926B05A-2260-498B-810E-89A047E215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D7B3F975-426B-43DD-A02F-9FE235161F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BA0D877B-52D4-4A06-B03B-CB273852DC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D8D53BDF-B043-4673-8A13-EFD509CFDD8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5790E75-0CC2-47E3-88C8-49B4B77AFA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18B9579E-9E75-459E-95A9-C42EF33614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80D55BB-5D68-42D4-9FF8-19AAFA0D46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F48A61A-DB75-48A2-B522-16D571657C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6EB7564-26FF-48AF-84E6-4729E73929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4D7391AD-CEB3-4BBD-BB0D-1B9CD7F745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279718C1-EF68-45E0-8B90-3AAB82F30A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5C6B3858-4937-43BA-A083-76E2F01CE2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7AF0B64E-F020-4946-BDD2-327F9CA0BC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2EAC195A-D51F-41B4-ACCD-6D7A21FE5C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3D9FC04B-7DF1-430B-B72C-5CFECDCF93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25491891-E4F0-416E-A4C5-29DC607586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AD3A3B68-0C91-4394-8A04-F756D93D7D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09071168-989C-4ADF-8C50-18C29AED69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FE1FEC36-CAD9-41B0-98AC-89D4CB7C79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5B294638-4206-4361-A2F6-D2039B545E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9947133D-1659-497B-ADA5-6DC95965FF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50132</xdr:rowOff>
    </xdr:from>
    <xdr:ext cx="304800" cy="304781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1D21F59-C5E5-4073-8A2C-606E4F45E4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909132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50132</xdr:rowOff>
    </xdr:from>
    <xdr:ext cx="304800" cy="304781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C2DE1BB-1C3B-4C66-8CC2-BA6F333EC7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909132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EE7A007-81DD-43B5-9729-9E435DE3D7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7904D11-A28C-481F-9D13-D41C8771D1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77E485A9-1576-4E23-BC04-0959A50892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20E7D0F-4885-4D3D-9541-FC3D3A1E3A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70ACA46-A924-4043-BECD-F0FD7D0B87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9F32D487-14DD-4A8A-A956-38F97245A9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56D7C2C9-A5EF-47CA-8828-F8FA30CEB0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80DF08A2-1849-4EC8-820A-536B64482E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AFD5F861-C9BA-4750-BF38-851E754887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76510BB-CC5C-4D44-8146-4D507A2718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8AEF586E-B2C6-46F3-94D7-D680AD7940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6765106-1DFD-4587-B1C3-60DF76DABDD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00C7F873-2A11-4223-9E7B-C20FA64947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71</xdr:row>
      <xdr:rowOff>0</xdr:rowOff>
    </xdr:from>
    <xdr:ext cx="304800" cy="304781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514743E0-574F-4AFB-879C-E08342A3EC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506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21D4769-EA93-4222-96CD-13E0348C34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BD4BC699-5AFC-4B20-A48F-AF6E8DABE2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3AA7E4CE-EC65-483E-97CB-1397E73B1E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FCED677E-EF5E-4DC5-A7F6-03FCA9BD3B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523855D3-AAAE-4E3C-AF5F-BEEAE2BADB0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887CA1F7-A9C6-42E7-8280-263CB226367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38BCE0BE-45FA-4CD0-8D9E-7F9006C3708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B8DB1896-7B28-4F3C-AF84-E3541BED45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C70D15BD-22F9-48E3-ABCE-99964AD01F9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8F9530F3-A930-4EB1-A1C3-10C763C398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30577308-E43B-4682-8BB2-33A39FB743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6C68713F-D9DD-43C9-B7F6-6655AC084E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D65AADB-F727-4A47-9D71-44D34EE2E3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173C6DBA-0703-480D-8E95-7FDEAD86EC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B4D8FA7-7507-4117-BC5D-B0872E8FC1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F7A2106A-214B-4DFD-83D8-25BD6ABCAE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07807251-FBC6-45B1-A48B-6A591536B9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C511494-6DC6-4984-8221-1431800693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604A9D86-7870-43E0-A848-97B1277EE7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BB668371-103F-4502-9340-1E85455E7A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65BE8095-9C3B-4A78-A4D1-D48091E632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86949E4B-AFA5-4C14-8B6F-B447BB76A9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BF432A7-9A2A-4653-A2A2-46D154B59D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2074A7B-B38A-4E66-A831-73B3E0C51A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13A0C4E-A20D-4303-A36D-6FD11602CC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BA4655A-2296-44D9-B2D1-1B43423913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F08112D9-9B30-449C-8C68-04DD7B4352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7A09C1C-2CD6-451D-A939-797DA76DEC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0C6EFDC9-479E-49DB-BF59-A3FC495CDE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078C5339-ADF3-4A26-A906-6E0314C7FC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FF0ECED3-75C3-42A6-B703-76DF193C3D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78EFF96E-394D-4203-A786-2979AA700F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FB8A431-2287-451F-A32A-6A3CDA860F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351E1563-6414-4119-83C1-C412570B28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E656DD26-0CA7-457C-807F-327C683F95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0B366D8-02C1-4F9C-9417-FA60C2E309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D23B73C2-7031-41DF-A5BB-1DEE3ADE24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666E984-378A-4AB7-A3E5-6BCBCA57AB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FBE964DB-0440-46EC-9333-252C525728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0DBA2B37-E867-499F-B343-F2B88C2D94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B5667642-9CAE-4DBE-8417-47359D0D58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B0C962F7-6451-421D-9770-E9F20F47A8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D3E19833-8E24-48A7-BC45-A2551776B1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3BAF988-01DE-4238-ACC9-A6C34877F0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B97FEF35-DD8B-49C5-8F2F-B3C9166C4B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18DE996F-7F41-46C3-AECD-354CA8E8BA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BB7FAE6F-79BB-498A-8288-F5C2DC96B8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3A35592E-4499-4E23-9367-FF115B22C6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0DFCF3C-4AAC-4FB4-8401-D2B7C13AE7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93CDDFC1-5A24-49EF-ADED-0B479F59D1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CC9D30F7-4B34-4798-A92A-756F999A38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2D85CA07-815F-4ED4-8740-D2928566C6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3F13F7A9-82A3-4065-90C3-D3A2A9FAFA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1A7A30E2-5FBB-424C-B4BB-526775997E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01681CA-491C-40AC-A4FC-BFD4F8F5C7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14279B0-5BE5-4876-BAD8-29D7000093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314DCDC1-94C6-425B-83FC-97BC48B695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64</xdr:row>
      <xdr:rowOff>0</xdr:rowOff>
    </xdr:from>
    <xdr:ext cx="304800" cy="304781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B84F0D93-9DD6-4D3A-8677-3322C0991E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690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B8B858B5-E3B0-4889-BDB8-877DCE08F79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1DAD21C-9651-4B98-849C-84B5D99E98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4A4A6F0E-C87C-426E-93E6-CE4E5C5C4A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EFECA95D-7A75-4568-BA00-68857E086E9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AEC069BF-B726-4BFE-9277-6CDEAE43BB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380E59C0-6F0B-428E-98F6-DB7C8D8DAF5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C97393F3-4AB5-443A-B9C8-D49798BD7A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06791B6C-CD7D-4D87-B75A-188B7E9911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42BD1BAB-5E9E-47E7-9393-E2108DC34E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2CD7EDAB-BFCA-4814-B164-98B0CF51CD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E9F98DF0-72AB-4A10-BD87-632B319D4A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8AF15880-AAAE-418D-8AF2-9F48A7201F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788110CA-38C7-4B9D-9F52-722A536E48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DFAAD03A-4C0A-4A7F-99BC-F69CEE70DA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927CC219-7CC2-47C0-B1C5-55E7E7CEB4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AF2B9AB4-3B26-4F60-9805-DE5849CD57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BCBDC4E6-51C7-43D0-81E2-F74B62E685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66EB5F5-AA12-41D8-B94B-DEBB0467AE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DBC79ADD-B43F-4FE3-B106-FCFCC65F4B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E2C50BE6-3632-47C6-B55F-5CF6AD3F44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A5BDE65D-13F0-43E4-8AD4-D340A00F7D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AADBECD5-438B-418D-B528-3D79CFE27C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E931834F-5201-4330-9F03-9E2C32DDD7B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8B80B5D2-B090-44E7-BE84-0357DBBD0A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5B908CFD-AC65-42BB-BFFF-6427564D11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B137D372-5001-43AC-98FB-610925322DA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7013C81B-921E-4B7C-8478-A0C40A24E6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3D6D252D-7721-47B1-BE88-DA0662019B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017DE1E2-13C9-4BEA-9944-1845A36B54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1C16C5C3-B4A6-4F21-850C-50B72B26B5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1364013-855C-4205-A0F1-DFFCD7CAE3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14A31D14-1CA6-4548-A942-3CD459E21C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9273282C-4109-4C21-AF01-B0E9047CF6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D90E4A86-78BC-4F57-B7AE-85DC9EFFDC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A3EAB185-C238-4AF7-82A8-AF0C5C5FF4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E17D0E88-A783-4FEB-BCCE-473267CAD1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9AEA06E8-1D76-4C71-93C4-B319D00753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C2545EC2-81AC-403B-A133-1FB2289841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1C6FE89-7F49-4A4B-81F5-0A31B2A83C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0FB792EA-50F0-46C3-9768-6B4DEA24D2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55AA7040-F0EF-47B9-8ECF-74507450D5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D933D15F-E1AB-4D5B-BDFF-D9768B82AD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DE38A3A8-9AAB-47A1-B718-4BD455CFC5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EBE5F00D-B860-4734-96D9-2D394E38E6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6DFED6CC-0BD0-4158-8EC8-573FE9E6AE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AEEF9082-644F-429C-AEB5-F3DBC3E13F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E1A778C-0E12-4880-B89B-2DC2632BBA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06AB3B92-10D4-4DAF-B3D4-B4ACC38345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805619CA-1007-4089-B43E-B0AAE25201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9871B6DD-8BCE-4782-99EA-F450533E7A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A247201-632C-42B6-B514-7DE1C53FA5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815DBDF0-3991-404C-9D33-15E5C42949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B249FA10-BB0B-4B4F-8093-32AE5C2472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F0BAD54B-EB2D-45E5-8CE5-CF4A39DC5A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87AA6709-CA19-4DC3-B1C2-0418F539BA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38FFBB15-F298-4352-B347-F3D41B3B50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83A1CE65-D452-4770-9169-9D5F729717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8BD5A1C-7D58-48C3-930F-C21D99923E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65</xdr:row>
      <xdr:rowOff>0</xdr:rowOff>
    </xdr:from>
    <xdr:ext cx="304800" cy="304781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1E54127A-0BF1-42E2-8DCB-C8AFA6883F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885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E11839D-EB1F-4FB9-B802-3EFDAEAD69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69C3454F-9392-47B6-8D73-B7F5B7B0A1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B62ADCB6-2223-460A-A2FA-12D5E87D4B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20254524-BCFF-4F85-8CEC-F45BFF53FA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4AB110C8-1E5B-4959-8509-CC5DC4D7AC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289AB72-9A12-4330-88E7-B88621D838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05793A11-5A42-4ABE-A6A5-64EC5FFEF9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39D5AAD9-8833-4533-8715-7A4BD1E5C47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246A28D1-0F35-4621-AD36-9979B9F8C0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354255CC-857D-4182-AF0E-1AB7324EA7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B237701B-6F51-4AFB-BC4A-736663E415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E4DEC49A-42BE-4744-8772-BBE502D4E7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ACFBB9D3-D374-4280-B051-92975590E4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E8C4BF05-0ECD-4A6D-B37E-FEF2A57914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8A93EE34-3FAF-4C45-B32F-6672825613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104BAA89-71D5-4FDD-9945-F9BA67E9C0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68264105-1354-4F41-BE9C-DAAEC2C819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A08D0B70-558D-44C8-951B-579D63AB80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ABE14E6-C534-46F4-90A1-C551F65C87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77A34DED-D822-42F0-9A90-9894EFD2E0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9ABE656A-1F29-4C39-89BA-106A060EA9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D64FF7E8-4922-47F5-80BF-B6838BC45C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B5B71C54-9A03-4827-A6F5-454A350B5F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65AAE2E5-4F2D-4343-9EF8-512346D785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37B79B56-D746-4843-8379-16D72EEBBE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40F9E2C7-8ECB-4155-A84D-FE039F3061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25B5BC28-15F3-45FC-9EA2-3BEEE365BAF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DE10466F-F74A-4960-9818-AD0C712F51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F7FF6C5-6107-44A6-A133-EC7935B268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2CB077AC-4AEE-4F8D-8F80-DD7E36B4C6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1B3EAB8-816F-475F-B0BE-894A25F3F8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FA7738AF-4E53-49F1-B91F-7ABCCA672F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C105F124-E1C0-4993-B26E-D03DA04D75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AA589412-C2EA-4E09-AC9C-BD1BA58EE7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F550BE2A-CEA6-446F-9F99-742E8980AF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65D80AF-640F-469C-BE22-C37274FB61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622D834-7678-4D4A-9B0F-D70C958002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8A45AB18-DD7F-4FB0-A889-DA46AB4CA8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5CD741CD-A773-4CD6-8DB7-EC3D208689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F7FDC89D-1E45-40C4-BAE5-495F1314E2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23E558F9-286F-4AE0-99AD-A58A08261D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724F78B6-F29E-4CDA-8A7B-66F7C5A5D1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9D0645AD-97F3-4548-B7E8-D34D76A6B1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78BDBFF4-D215-47C3-99EA-80ED942370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F2EC53A6-12C6-4105-9877-362146785E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1F7CBB15-5DCD-48DF-B53F-3761CA2412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8632FC63-F9C3-4410-A83A-FD78E0D73D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C5F3FC31-248A-4A2B-8A80-CBE795E1B5B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2E1CD678-6C00-484E-A1C8-89921F8472C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4AE3DFD7-43C6-4FA2-9CCE-67951C2638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D3011E36-725B-4E2B-9F03-AD540876BC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65218484-1809-40A9-8B1A-657E7F858C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C20F060-E684-48C0-8443-5C5BECC435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129216A5-EFD1-47D5-ADFE-7E6364A73F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AB5D7DD7-0F8C-452F-97EB-5F4E759212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CB348822-63C9-462E-B593-4EF739E0E3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FAF477A2-A679-4897-A66B-F7B1FAADD3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49C60D36-356D-4424-8468-7E307BB781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88FB8D8B-D0BD-469A-8F51-34F9F35E3D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1C85318B-72D7-4103-A655-BB204B553F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8CF3DF5C-F7BB-4389-8885-E862893983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FC1ACA54-9FEC-4F00-A55E-60532D06E2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21F40D53-1B9E-4FB7-8CE5-6719BEB2DE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89404E8B-66E4-4CDB-88F2-C3FBBB9A8A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10891560-49FC-4C03-8BD8-718A1843E1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33FB56E-1801-4421-8055-3BE92F445A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D18DF48-A3F8-45C1-B4AA-7BF5739BE7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71537E40-58A9-41A4-B709-2AACF19065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A9DCE4D8-0B6F-4E2D-B91B-F8CCFD4FD72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1C61B05-6E84-43FA-89BE-B248EDF2EF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9EF0396B-761C-4110-9FA0-8E807BA25A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6305510B-668C-4BA4-BF52-DFD3E4F2C5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7EF596B-FCE2-40D4-AF5F-94445E28EE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2BA1A84A-4961-43D9-9E61-FD2F09003CD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0CEEFF4-6997-49C0-88DD-DF51408BB8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2004EE47-5832-476F-A858-61D502C46B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50867FC6-34D6-48CD-9446-1D00AF4143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B8D48CAB-4F2B-4A74-88DE-DD9764E27D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5217207B-E6A9-4CC1-AA15-2806B9E039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693C2309-9F5B-4A66-A1CF-CAEC59A4F3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E62A1AE-633F-4FB4-A41F-F4B1B95DC0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F3D37572-B887-4F5B-B6E8-45A63093A8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0911DDD-19AF-4C89-9C0F-8CD4BF32C3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14568F12-1DFC-41E5-8BE4-D64AF3886E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F782BA4A-9A0C-4F78-AA13-09D97664DE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BCA0B92D-DA6B-449D-B148-D41B06B2C9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3FD64314-1B5C-49C9-B084-AA4F4960DA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2CA3BA39-6D73-43D5-87E0-E908F7C656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C3123B9F-188F-4B46-BD2F-51433E7AD4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6F938793-66E6-4445-B9A3-45914F3457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D7EFA75C-24AF-4897-9718-D240224E2B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FFF849CA-32F5-45F1-B12F-50BB90CF71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FBF48ED0-20F7-482A-B7E8-3C80A78A61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34F05138-5B26-45FE-BFE5-DD623D862E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9E811DB9-6F56-4112-BEAC-741D1E36F6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DA5C310B-6C63-4EF7-8204-3E904D5087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E347ED7B-ABFC-4130-A337-648030D0E19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41AE0A81-7F4D-4F52-921C-F97B0109D8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262DB8DC-5BAF-4E78-8A8C-E4B9D6EAC1F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F6B1D850-8DAC-4ED9-A1EC-49FA2FA33C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C613B962-4A43-4C01-B41E-719CCF40C6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11AFAEC2-0C21-4C8A-A157-2110AF6D97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5B3B4844-33CB-4ECB-9F08-3E14D649D4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793AC5BB-EDE9-4E98-AF60-02C26C8D88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7496C06-BB29-4755-B88E-72E9188D45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5DE983DA-097B-4A06-AE07-14B2C9C508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AACAF408-838D-4488-B61E-7D492DF8B4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8BC826A3-76B7-4BEE-A6D4-1D41297284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CBFB255D-85D9-4534-9F59-43A30CCD05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9644DA61-CC2A-4070-A5B3-E5E1F508B79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664A1AE0-C10F-456F-B15F-9D60AD70F0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64A2D97B-F5AD-4F83-BD6A-993655E2B6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8BC87464-10D9-4C5B-8E77-8BC75D48D8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CF0B1F60-405D-4690-B1FC-9305904B69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A660E3DC-94F7-4DDA-86CC-D502159D71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00734AAA-CCB8-4DD5-8B72-769F29AFE9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66</xdr:row>
      <xdr:rowOff>0</xdr:rowOff>
    </xdr:from>
    <xdr:ext cx="304800" cy="304781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5E91C38A-9C6C-412D-82FE-59203F5375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080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BD2F9E8E-3F26-4E5E-9618-68D56E9F28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21B1C7A0-3917-4FFA-821F-2AF70C6199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BDC071D5-74D3-44D9-AA34-B65898C6AA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E6CBA29-678D-4E4F-A622-9EA950B337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22B3785-09F1-4518-B455-4C74589E8A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2372F757-08DA-4F68-A9A7-C5CD89AC15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7EB3D064-552A-41C8-8E9E-40A5A81516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2EFB414-0317-46DD-9EA1-7A9D6A6025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82755171-371B-41C8-BF77-F4360A774A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DD32DC23-15FD-4E11-B8D0-2FF1C899D5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81A2D578-221E-40A7-B218-487252D75F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BF393D5D-571B-4DE0-A36E-CDBCC7C954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213CE4D8-4C33-4CC2-9256-296CBA440D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50E9A556-CD61-46CA-B294-1D138FB6C4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A5726590-A314-4811-95A6-DF75A45F16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622830DF-68BF-4206-8041-81358D010E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06DB4557-40B6-42CB-9D91-0E15AB190E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088CE218-27CF-4963-910C-AF4B8EC1B7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FFFB7A90-9BD9-4E62-98BE-E0427E25F1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529F14FF-9797-497A-8529-CC7AF6257E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EA74204F-72A3-4D22-9F89-4458936F3F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AEE00BB3-8015-49E2-8AD7-69CA216D4F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E7BB1810-2223-4383-8371-035FF00C02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A401EEDD-26E7-4FA8-8DCE-B23C735192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D2FFE71C-1415-41D4-AD94-F0FCBC866B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1A2C876B-6374-4F1D-8EAD-2031A06EE9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276CAEAE-B968-419A-A190-E85781A8F8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BCDD62D3-B7A2-4196-814D-139F096018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9E13D607-B169-43FE-A779-1478253866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CFB3C9D7-193B-44E6-BCBE-0C294CE6E7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FA0C77CE-876A-4501-88BD-34FD14BCDF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7CCCB72A-F233-4C3F-B338-E61AD0854EC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8750CE1D-2DA2-4B96-9024-28CEC2DF56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1DEBB59B-DF6E-4388-B9C3-6EBA5BFECD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9C4A209F-46C3-4D83-A76F-894BC8D0CB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CA3CC4C1-F8E2-4A52-8A5C-8F0CC306CD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D532E0D9-E9BC-4A32-89D1-1558C33A29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1DF759F2-4EA0-44FF-AE11-E773B4A91C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E0A106CE-A74E-41D0-B4E4-7CFF81FC95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CB2A475A-26B8-4905-BA83-8E5AC84CF0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BF468E3A-935C-42FD-AE2A-A1EA7AD8AA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6A19FB9B-E8AC-4684-9CA0-2571663065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4DAC8117-52BC-4CB9-BE1E-D416B6DDEE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3648535D-9E13-4F66-B3A9-0E191896AD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568C5836-207E-4404-B685-8F1E227CF8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0A804364-9A3C-4D8C-A469-7A600E067A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883E5D1E-FE0F-420E-A22C-7A0344816B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D74FB5B4-5F35-4DCE-B052-39441E5DA8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D8C8A0B-56B1-4B0B-ACD3-344E39B276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005F2B1B-E50D-490E-8767-E33879A19C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B71DC852-52CE-493E-9668-641E13F578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B03C3525-1483-4999-9055-2C72BE9140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EAF2CF9D-4657-433C-A788-AB04AADBF39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4C6DEE59-6F5B-4B8B-9BA7-DA3720DF83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F941D34A-2944-4942-9171-7E329F1DDC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CA8A31E9-BA21-47FE-901F-EAD3B1027D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89FC139E-B049-49A0-A80F-4EDD17EFC3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60A63B43-B748-48E9-9F60-D999672776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3FCD5A94-CF06-4699-A972-0C9B371F69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F79B1C3-E51C-4662-B384-A9E8355146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3FB772EC-4EC2-4CE8-95CB-70151E67DA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0D667460-344C-459E-A2FC-07DEE92916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9F08E69B-B342-41B2-84F9-F61E87D339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FB9FFA11-E90D-4B87-8981-953ADED28D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E5ED9E1A-5B0E-4FD0-89F3-F7A9018DB5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816F5CE2-A3FF-43CA-9163-E06F17E360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3A5635D-7EA6-4DA6-BCB4-47CC2119E0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88400D9-DF5D-4B25-A895-3DB8E248E3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6CD8A5EF-97AA-4879-A6D4-EDE6771692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5AEDCAB5-7FD3-414C-8279-4BA444D1AA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C272D4CD-5BE5-46B5-9B0A-F54988A05C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2D9FC234-4660-4DA5-B05F-0A213E64D1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CD674F32-BBA1-45A2-B526-2BB2D38ED4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DBF0093A-C587-415D-886A-4643840552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B29E45D0-B991-44D0-B2F1-762F3B837E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BEFBFC7B-DE59-4F44-BE82-BD66937935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747C609F-70A3-4B30-B736-7F83784175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C500466-3715-48D1-A751-0D590A33CF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B8D96F5E-49FC-481D-B250-7A14D7EEB2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54313992-D375-46E3-994E-658B4A71EF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B224BAB2-8C59-4735-9A64-1E7126F9D5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F9FAD7A7-CD89-4F83-B4A2-1569FD9790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D221C85D-63DB-48E1-BC17-3DEB9465DE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FF73A90E-C42E-480D-A92D-AD5183A6A4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1F803B88-ABE6-416E-AF7D-E3698D72E7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7D685A4D-9061-41A6-A262-5759F3E463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1E73989A-3957-4D07-BA67-3A91E9DDFE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77AC41AC-D286-4284-B992-B98438AF88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8F56F393-2259-4417-8D18-8DB5543593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71B8613F-9769-443C-9D02-DAB8AC11AF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51767FE2-C739-4F81-A465-E780C8E924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3AB91E3D-6A5A-4739-9838-4086F7F1DD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9B0D38C9-7636-460B-825B-7C78C4FC82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B18CBB8D-6355-4BB0-A6AA-53417E1DDF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2D5207BA-AAA8-4D71-AB14-387BCE61E0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43CF9801-10B5-45AC-9114-F940C82A90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F7699672-4F4D-4839-ACEF-2A28284E8A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ADF8F42B-D116-4BDF-99F8-90D9B05A80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0CA5428C-F499-4400-BEC6-8C78D442C7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B7B6F980-B965-4C3C-9FAE-35BC7B05C5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79221B47-6CD3-43B4-A402-651460C9C1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3E9F97AF-C570-4AC1-AB97-074F2819FC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838F197F-B7F5-4ABB-A4C5-90B0E0946D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F8AD9418-5E59-4CEA-A7CD-6E1BAEEAB7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A96D7722-C37E-41A7-B5C4-1A2DB4B02F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E2AC4B58-5BAC-4D59-9B81-D0D01514FC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BE80CC38-0FAA-49C9-8E48-B5E1C76274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3600DF6-CD33-49E3-93CA-2E464922C7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16914255-E1EE-4201-A482-3F8CBB5ED5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BE04A541-7ED7-4887-B4CC-F9A604E93D8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C15D736B-AFA9-4727-B8BD-CE1F8C6E66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89C0BB5-3776-469F-BEE8-88CFE340EE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7A61C15C-2FC5-49E6-8338-71FD7D09FD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D90EEF7E-B609-4B58-9DC1-5A5CAC6D22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86D6E68F-C118-48F7-8C60-2BBF343981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B337BB37-921A-4F07-A8D5-A25DBC19FB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67</xdr:row>
      <xdr:rowOff>0</xdr:rowOff>
    </xdr:from>
    <xdr:ext cx="304800" cy="304781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27D2657-78FF-4BEB-97C0-89C25F2815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274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D126FBCC-D12F-4F83-B795-F45FCE4F04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BEA022A7-189E-493F-8504-F66878B650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046A6713-A9A6-4D57-AA3F-9BE4E1B442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2CB318F9-FA13-4C59-B1A8-2B9B618D4B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B7EE6C40-4451-46A3-966D-4B4987E90D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74EF8E75-9A7B-4A90-A913-5CD22F7D647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944C1050-ED11-4930-9CAF-CFD35F790D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EC0EDEAA-1B72-4D99-8B46-A61653A1D3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75CDC73-0DD2-4D2A-9454-0B7B04749F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642D0BD4-DBA6-4F89-B932-EB018D134D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325AD8A4-3C39-4AE5-A792-EEBE631FF4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91C9C445-F93C-4853-A89E-87E292B593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9C34B02A-0C4E-4522-9BF9-C181FB6583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084180A1-FCD7-4102-9B26-97C5D3683F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BEC8426A-608D-475F-9C00-32CDD88F01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9BE07200-BF85-408D-8B29-ED46F7B0EF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1C3A4007-6429-4CB5-B3D5-6D7273D088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59E5EE2C-3823-4712-8D13-6505843550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DC7D3EF8-457B-466D-B312-21800678D1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4FD9DF73-37DD-4B46-995E-FD3B531117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FD4F134D-798D-4971-8F60-87500EFD48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EB2D75FD-0594-473E-BD7A-4614653663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098063B7-14BA-44F6-A7DF-1723C81D2D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7D620E6E-5910-4C14-BF22-8559A9C3C7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56E3AD6E-371E-4AD8-9996-08A3D335CD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57488D70-7618-4131-AED9-FE3847BF40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1EBEA716-7AD0-4699-98B3-1594DCFAFD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2359F67A-7818-4AF5-9874-B22F793C8C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6D56DF8F-AAF6-488A-9770-3C90B7750E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E44D896D-9042-4FFF-B58D-369709AF87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B1CCA54C-1CF9-4AB4-987E-C007321AD9C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100DC974-1913-4654-978F-7580A4ACF8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2BDA0670-2B6F-4F85-B97D-2D33957375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DA09FBA4-E1A6-4170-9C5C-4C812F79F4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BB25A4B1-9DBC-430D-AE49-9337E0EBD9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4D9B92B6-F0D3-457F-B17F-7E8334C59E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B8218DB1-F791-4318-A366-9B9BB16B1F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DA9C9F99-B90E-4578-A915-FA2F06535B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9AA4C3E0-DB7C-4E6D-863C-76F6E30650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FDD037C3-9F2C-48E1-956B-D82976CF16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CBC4D077-ECE3-42D7-9042-BE31F43D43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DA4178-CE1F-49F2-9369-57ECEAC5CB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1AD66ED1-9FCC-4932-B04E-3D0AD534FE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13102F0-2890-4D01-845A-C24EDA02B1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FDC45419-9B88-454E-A919-CC9A99BD6B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4255EEFD-431E-48AD-B516-409EF8D31D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71091DDC-8D20-445B-BD99-E60719643C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294C30B0-7A76-4549-AC68-93445D36DA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2B9F93B4-75F6-4509-920A-23DC6355F8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1523CE92-1E8A-4DA5-B0C2-43E0371EA8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8E214D3B-674C-489F-82AD-361627D3809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8BDB65DC-7301-4229-BF76-37D5FABBB9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7B461080-F0E1-4DE7-8B85-7AB5363413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D95BF2E0-355E-4EC7-AAD7-02E2E82DBBD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ECBD484E-465C-4AC1-AD73-0C066F1994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1A3AF977-20F6-49CD-937E-2FEBADBAAA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4FAC7982-CC6C-4241-AA78-18327583FC8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C2F8C8DD-E653-4382-8571-096C88C5AD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0249732A-D77F-4175-978D-58BD41E2B0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C645C523-08EB-4F83-9ABE-F7785C0682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16F682FA-BB07-4B5D-9DBD-B18CA16254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574E1D87-8138-4E58-B2FE-FC592D114C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1188EB94-33E5-45ED-9E30-FA4BEBDD3E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FA777BD9-49D3-4781-B310-4A3CC15083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5B668335-FB6A-430E-BC86-13D7772054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400C2813-72F3-4E63-8F95-DBA61B410B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AEEC784F-2A35-4EF6-9D10-689D1E4204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2923652A-CCD2-4B4A-8836-F8A429220F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B8A8264-7B5F-4392-B90C-9B7BF1F89F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3771CFF0-2EDD-4D72-A14A-7DCA27762D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F24EE573-85E1-450D-9554-E958A15EE5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15B98F2-81BB-49E2-9623-15BBC04F99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E77416E9-49F8-4B12-B143-2BA1C07227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EFA60C26-910A-4694-9D2A-AA2D7DD9F4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273CB815-1617-4A17-9723-BF3E27519E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B8DAA80F-5634-43AE-BF19-8D76A3C46C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631F6305-F5AA-4499-A956-DFCC81EDAD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21D51B4D-3095-43C7-98F9-E219725E57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C62560A9-6105-43F9-8733-0609FDC0E0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07672C6E-5AB9-4FC2-AD11-5C6DDDCF1E9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B86025AB-47D1-4F8C-A0D9-F7B4E58521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7F769776-7714-4888-8C1B-114F10EDBB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A58A4439-EB91-4EF9-90CB-714CB5AE0B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975A663E-E3F1-4325-AA85-806EB5DF45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27F8CCAB-2826-4DBC-89EE-55A19A8AA4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2872436D-82BE-456B-8482-581C0D4ED0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69407FE3-D2A4-4665-A1A2-0A7082D42D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F11ADAD5-825A-4983-8427-7B744306A9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C07B47D3-510A-4EEA-894F-9AE3807185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ECB5249E-7106-4179-91DD-2FA3AFC641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BF476B1D-7FEE-4335-9D5F-D09940EDD1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D5235BE5-A558-43B1-AD6D-C080AD2FBE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6ABF3EEE-5F07-4B97-A90A-47F033CCAC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A26E437E-BEAD-452E-8336-8644D40709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436D2A13-6282-49E5-B50A-227EF41F21D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08EFA3F8-03DD-42D1-8F28-B0BAD41F0C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2D7E29F5-9756-472E-9132-6AF15462EF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AB363A79-C267-42E7-84BB-B685547738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E15FEF75-CC31-478E-8DA6-55149464947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AF449541-7CB0-47AE-AB03-BE06584FE1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CF099874-5A5A-4AE1-B8B7-CEA352E49E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EF8C1B23-7824-4507-9B98-AB5F6682DE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07B18A0F-ABC6-4AB0-8634-F65D441740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34FF3CBF-1DE5-4D69-8ECE-DAFAE8F64F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E8719051-AD20-48DA-B062-A8B8588244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5FAC7B5C-5859-439E-A9A0-52106D7AFEF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B659BC9A-8B60-441C-AB04-09C2AF0A98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29563233-0C67-4F74-AD99-9B092EB104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0B3264FC-3EFE-4F5F-87E2-334942AB4B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7ED26490-BD7E-4204-BF75-BBF4D92A94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3F5C2B15-1122-41A8-8B2B-9F471AF7F1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E2D17603-A230-4108-887A-6293F84C92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20BBF46B-999D-48A9-8FA4-071DDEFB8D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1B21D48B-46CC-4613-9B9A-D0AFB8B489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DF1D39D6-0456-4BD0-9075-030F75016D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B321C754-7B79-42D5-AC3E-2661189B63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68</xdr:row>
      <xdr:rowOff>0</xdr:rowOff>
    </xdr:from>
    <xdr:ext cx="304800" cy="304781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2F07A7BB-0D3A-43E5-A355-A02F341D89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469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1C04632-7ADC-4A31-A1B2-5C97B7A6BD9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945B6F6B-D2FF-47B1-A2E6-CC4FA3A3955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60FBDA84-2512-46FE-A7E4-4D903423CC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40317C03-7250-4C56-A4FF-2DA338342D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4F1CC995-4EAB-4D63-8F5F-FD395EFA03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ACA861A7-38D4-449C-A2E5-63C082DAE3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948C1870-7EE2-4279-8568-2C2CDD3463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4289DD21-B505-48DA-AD85-F4E07CF6A5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C6FFED2A-0BEC-4D3F-A7C1-E9C2E1179A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6A0EF4FD-4E0D-48E1-998C-94E0AABA08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46C94240-4464-44CF-ADD5-7E4EF1ED05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C01172DC-10A1-44C4-9342-00A1477A49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36BAA69F-14C7-4D30-9EFD-C2F14647E3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DD8AAC35-424C-4E6D-95C7-ADFFDE5B57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93B594A9-9D39-4AE1-9017-838AD0247A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7B5789B7-D98D-48E5-B287-AD73218C7D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89CC86AF-FC0E-4F1A-8056-E6BB85065F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DE39638E-43A8-4F01-9B18-BE42BDA285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0EBC4A79-1972-426A-B322-FF403E6493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4D0FA0E0-6483-4CB3-B419-EFEAA21C5A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0FD5A477-336A-46B9-9F58-9715EF0E4D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F1E57112-C837-4590-8F63-4E04965709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E5974963-62DF-4A42-89CF-B288FA1C0D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71AD0612-FC37-4140-BB78-C83E1AF5AB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90A44BE6-6F24-4AB7-8CFF-4D2E6FC657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7985BB57-678C-4958-A08F-51C2E232A8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43B37D3F-1F29-443D-8A75-1A1DFCE97A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AED65C9F-B2EA-4353-BD3F-2377E61544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BE83DE19-DF3E-4A45-9BA1-6EADA77DE6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A6B93DA-1951-45AD-ABA5-AE8897584A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CC3FCCFF-9424-4311-B677-F2722D4E51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03C2F0AD-E711-4C6C-B29A-BE59C7A9A5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70F9D32B-5CD3-4FE1-9302-F48856AC9C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42A9711-C11D-4725-AE3B-CF0BBDA780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344CC5E-65E1-4107-89B6-D4D64030D0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B5C3682D-BD6B-479E-91A5-866797DEE2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53FC3715-C6CC-4B66-86B4-BA61594D7C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341C3037-52C3-483B-9B32-93E97FC0A3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B07EEBF1-1C7C-47C1-A22D-8F1F2070EF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6476E9B3-2598-4E0E-ABB1-92DFE7EA05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C1D09F87-1030-4612-82B4-A6FB133191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9127CAA4-D6DE-4067-AD0F-CF1B2BB7E9D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0752F65D-021E-4C62-8C05-2081CEA5EA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9E96346-6E02-46E4-B24E-22D913755C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ED594F80-6ECF-4C3C-B1C0-EAFADE0DFD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7C7E28A6-2081-4423-827F-EE51059A52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3600EAD9-A4A5-4B2C-BF0C-E36955E37B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70B68E1D-6DEC-4F6B-8776-B315D06A37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902A5B9C-7F2D-431D-82F7-2EA9C7070D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0A9882E0-2B4A-411B-8C7C-37693E7297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21E71D3A-1533-49E3-89C0-83E888D1B7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5C909250-85C8-495C-9BC4-19CDF075EB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C7B1423-1AF2-4BA3-85F3-70353337829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9CE216B-BEEF-4C55-B27E-ECD6523D3F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73DCACD-0AC2-43BB-BF00-E23E56C55F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A802E6CE-23FE-4332-BE04-8BE1B0997B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844BF54D-4063-4546-AE7C-42B80FA558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DEEE5335-0D44-422D-A783-EC61D46797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D0AE298C-784D-4EB0-BE4C-43DBC17A32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40E0383C-8C5F-406C-8722-328140ECBE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6E09ABFA-86F0-4100-9526-3496B851FC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13899BC4-38A3-4EA9-89B4-7FFB5C93A2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BFF9E62A-3C3C-4D09-8CB3-095A6B4896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8568A3BD-2B91-4E7A-81CC-DD9D5FE4C3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E2BD065A-B21D-48C0-B88A-6BB80B0F62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549096F4-4419-4788-8CF7-C7E630CBF5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F7285B87-8797-485E-8C8C-39753B3764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A6621906-6758-42EE-B6D3-336D8F86E0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07FE82D7-1574-4F73-9186-EFBBC9161D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89B47004-05FA-4ED2-B6D9-890241C0202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26C521C7-BE08-419B-B947-0EDDA44C44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0D06E420-CFC4-4120-94B9-BB3177D30E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5066E3FC-C605-456E-A73F-4C68A2D1CA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2AD0749F-1FF8-4F37-8728-7DEC001308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807048EB-BD7A-4227-8F11-EB18AC663A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EDAA3C17-16AD-4527-BF56-B439930CB2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5E1E3D97-DBF5-44A8-9450-8437EF4DBE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F27854DC-8D14-4326-8AD2-F33CF67F5D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25196522-869E-4080-A7C5-1C61B304C0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6B90662F-7EBD-4C29-9484-AA6DE44B74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19FBDEBE-A761-473A-99AF-DD387D1444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FF6BFFE6-AB26-4A95-BE45-A20669914B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A38E2E55-6986-4285-B752-5BBDD6329B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D7EC769B-B1C3-4CE8-91D1-16123C5279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8788876C-0A1A-463F-B7DD-F7FD7F3D41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4BDC1157-A8C3-48B2-8C49-ECB09A74C5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356FE0C7-6E10-4C69-B588-FB6D944010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17987B69-084D-4A36-BC70-74E011112F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4F8580FA-3B3D-49BC-9C57-22684767B1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7EE6F1B1-DBD3-4392-BFD8-B30EA38907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2C4E3AA2-5FE5-4CAC-8C43-B749B2CCF1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DFFBF817-610D-4CDD-9044-9455468792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650BD10F-18A2-4A1B-8854-A2B2E31B7E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5F7F7EF1-D981-40C0-9BA0-24A99E35CD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1BBED2B4-1941-4333-B0FD-EE62E2B96A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CF0882B0-9F00-4C4B-87DD-61256D64A08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4319270-C090-4CCE-A8C2-D092143A4E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3E944E3E-A35A-441F-836D-DCB0EE21A9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0E8B2F77-3A56-47AC-A28B-1B1164D616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29C01C41-A543-40BA-9519-433FFA22AD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A172B5F2-BB16-4E00-B049-7B1C208CDB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EAAE5664-F014-483B-9F9D-62732958FDC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A7C793B0-126F-49B3-B6D4-9FC1F7D42D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D93E22E8-B92C-43E2-A002-786EDA4C56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D1DE1FA6-B9BD-4869-94D4-EFF8E23D4F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5F36DE8E-A556-467F-B93A-2BC27E32AE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A8327D30-0746-4CA0-B048-B9411CDDAD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4B71B079-0C95-4090-8F05-84A2010479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F6D05297-2C1A-4824-A48D-7D949BFCF0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689F341-C530-4F91-A2CC-AB8BDD8CA8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AB98988C-3737-4411-AC9D-C099184350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14CAA62F-59EF-4543-8E7F-EC7776E846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80D7C568-3B93-4078-AFE4-B193D7D45C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E2018EC6-A504-44D0-9E17-4D7A4B7A19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655810D0-FDD2-4C4F-A3C7-257DBD164D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9D97F1CA-6B48-440F-ABA8-A0AA85B9A2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69</xdr:row>
      <xdr:rowOff>0</xdr:rowOff>
    </xdr:from>
    <xdr:ext cx="304800" cy="304781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6EB81A2-218D-4C8D-A8CD-6134657188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664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8B728CC8-FC25-4700-A5B8-11223A81EF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B7D10DB3-A9A5-4C22-99DE-E9C0601675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6181A1F7-B0D1-416D-BE90-2B55397982C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E9EE294A-A2BF-4BFF-90F3-76299F1378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AC382054-86E9-4D3A-BD18-7E926A8E0E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A6AC6EE7-28BB-48E6-83D5-EC3C8CAB7A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6248D58-5977-4765-8A9E-9945FD35C9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E1B7C180-6026-44B1-8DF4-F287BBAD94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3348DA32-D073-4981-BCBB-A7E6611760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A5B9440C-0202-45C5-A9F1-45899B87C6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88994DD5-BD00-44E3-A674-24257BA22B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F0B3BC42-3C0E-41EA-8C03-3393A6A56B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B6C3B1AD-D7DA-4817-9AB8-E860B56842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BC92C77E-783E-46C5-AAF6-8FE330C676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0D5807AE-8F4C-40AA-9F52-988041D951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90D152AA-8C6A-497F-87CE-71AA626BD5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624451B-C464-4995-9F48-7ADE0C337E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1022FB9E-B6F4-4546-99A0-97529F12F5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877EAE59-1CEA-48F3-B240-8205032306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19F7BBCB-AE17-498B-AD18-8D9F4B7CC6A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6CC46D93-32AB-4C6B-8D8A-553EE56812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2232F67-4997-4A62-89B8-F752F5DA36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1F087A49-67C9-493B-8908-C7B29704A4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57472038-8F55-4296-88BA-C88A70AE29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AE2BD694-A38E-4D3C-887A-622D2F080D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CCEFD71E-BCF7-42E5-B50B-0D4AAAAE40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316EC3DC-5D7B-4A86-AC59-D01D9B89D7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8BEFDE78-250A-4A30-AA9E-C4B03453F27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3A9FA610-71D8-42FC-BAFE-D8EBE1D400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24BFA04C-6CE6-4227-B740-08681167F3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2A3A4DB1-F083-4F97-A955-8CABE0302E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43A5220B-5227-45E3-8D41-0502C31F92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3635DB4-BBCD-4A66-9149-D95EDA7082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EF461980-BB5F-44A0-89BB-16A16CC300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6BE90638-0D7B-4157-84A4-00F7476AB1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6BFF910-AA2D-4B91-A2C9-1099F2EACB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2DD91134-6057-4CB9-AE46-1EC5A4232C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FF012BB3-BAA9-4645-8406-45C61D1FD2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A588BE2-11F9-4AF6-ADED-ECB42D2D41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0CC85A9B-57AD-4A97-B692-988E336C53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1B597D47-D158-40E8-B411-30027011F9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916B7CBC-9E6A-463E-ABA9-B9ED33BD17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C4EF1EED-9BFF-4B25-A208-BB24F9D09C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EB7FEF1D-D1EB-487F-B240-64DE8134B5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9F8D3806-D6D9-445E-B4D7-89AF2C9CEC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20C249A5-A5FD-4AE4-9887-FECDE0A216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A0B6B113-DC91-438C-A84E-AD3785A268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7F436C59-5968-4E59-A388-7CA186D214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E20D7932-B702-4F3A-8D6D-38F5FA679C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EBC56A68-2C7C-41E8-9F74-78F52DD97E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D63A4264-6CE3-47FD-8AF9-5C1D8FE6FCB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61AA90F-DE2B-4B2A-A4AA-3A949C43C9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2DE357C8-F73C-4A32-AFC1-A83AE493F3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C57AA645-7971-45F8-8D55-880D97268A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C1B90F70-CD17-4C52-A612-E49D0736E3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583DDD67-81B8-4EA8-BAF4-E360C4368E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E7A561F4-79B4-43A4-B07F-8D7B3EA5BA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76A5FDB6-63B4-4AF4-BB8A-6527B871FC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70</xdr:row>
      <xdr:rowOff>0</xdr:rowOff>
    </xdr:from>
    <xdr:ext cx="304800" cy="304781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AB2B05B2-B9EF-4184-AF92-D94B71A819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4859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502F081D-6E95-410B-BA7D-04B2BA21C8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96B9ADA-8F26-4456-A2E7-0BB6E3AD0E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146F0A33-0F4A-46D8-B355-CA46D40AAF7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7CD0A918-B768-4EAB-8C93-3D04609EBC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00568A29-C521-4550-B198-74A4C4F25D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007FE375-1FFC-4FB2-B66C-775609A9B5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3A81968B-23ED-4AF1-B79B-224F7FF404F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C0A5AA0-F526-46F3-A421-53D17DAD01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D631DA0A-DCE6-4166-BE38-1490F46B58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6BF8D88F-FC5E-4C9E-A9D8-FA003AA887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4FCEDBCB-68BA-4182-A958-8607217EBF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1AB4212F-B7FD-41DD-9EF0-A119756384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E62C3970-246A-4B1A-A48C-E40CA1250F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40584A9E-5604-4684-BA56-74B8651787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13AD1EC4-0C06-47D1-95CE-8A1359472D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21488959-8148-4127-B562-82A7BF4EE9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7C9D4C9-37AF-44A1-840F-D609A47685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DCFEE94D-69BB-41F1-AAC9-A96E61FE76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93ADC657-3015-4912-9BC4-779A8C65FB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7DBB73A2-7795-49BA-A8BB-904D5A3715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223DC12F-0E5B-4314-9A89-C85A66C0E14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1DC89A03-FA15-402D-A7D8-CAF363D1FD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59589840-B601-4257-8C43-DCA95C3651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1F20AB05-4342-45DA-973A-A72CC7A1CF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8AD6BEBB-E765-4127-BADA-F131CE9FC0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F43D2508-2B02-4917-9999-ECEAB38F30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626D300A-93D3-4E52-BA24-DFB21A7CB3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26BBE3CD-061D-4BF4-9879-1F738D3891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74C6BF37-1857-4781-8EDF-341D7C3899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66E378FF-BD28-4DE1-9415-64104FF7CC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D9B0ACA9-48DF-4CD3-A0E5-15B75CF285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E30904FD-B50F-470C-8F04-E50BA78BFE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3B0B814F-9847-44F9-A341-A08B1196F2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C303FEF-9797-4FD4-B909-63C6DE50F1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EFDD3DD3-DA9A-42C7-879B-39623651ED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17C0407C-8A44-4413-877D-539D227616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5E63F66E-8CC5-4791-AFAF-65969D189D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1F9D796D-C42F-435F-9BB0-7B5789DEE7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FA2D2A47-7290-40BB-9D13-2688A09B0F0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94F286DC-A483-47A6-B318-221222DCE5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7BBAABED-3338-4C0A-9776-49801E87D5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39F74631-9D63-445A-B86F-FF3436AE48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D19D6E5E-6981-4611-986F-75D291018E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C0DF14BB-184F-42A3-9693-AC4FC57517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1D5D7CF7-31C2-4F20-8585-D524B49E95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8FADC6DC-2DFE-41DB-8566-FFCAACB39C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C8B236F-6625-45F3-9FDC-C971ACF7EA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654792CE-3BDC-4D89-A962-8D7DECF883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8B2D1A5F-6798-4A05-BF46-9CFC06D31B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0D211E92-A10B-4274-837C-010652C50F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587D1E7D-2C45-41A8-8925-9209BD4AF7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F6729E49-7926-45A0-B4AB-C99B637C4A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8888EDAA-0D9B-4AF2-8C05-4C062B49D18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6F08AAE8-AC4C-46B5-8BC8-19C0588837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59776527-69DC-4190-A02E-0F4D44FBC5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023BE55A-C9CF-4D97-9205-2EC3B526EA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38FCD870-CFA4-4868-BFFA-4704765A4C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304800" cy="304781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D0E0E5D2-E06C-412D-A9AF-571300B362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767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47C21D96-218A-4288-9D57-BFC278E4EE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261E9E42-7453-459D-8021-A5C9F6C905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02FC3BBB-7051-4DD7-BC39-AE6FB98502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40D34F66-40BC-4A0C-A87B-FE8117C2DF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59D5A302-2EF7-4362-AAAF-95A8F3423C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FC69EF6A-DCF8-4AFC-96C3-6AF8B39540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C239C51A-0D87-485D-AB90-C9473F10AF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94C9A4D9-3E78-4C75-9E86-851EA9A7C9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94EA6618-FC7F-4240-AF19-94DF49A747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7F4ED785-CF78-4F35-BD9A-AA29EE4009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2AAAC7A8-95B6-4575-A054-C866CAB6FF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7C44A1B1-8166-48E1-8C98-DB84EB9A0C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26D81BD5-4FAA-4765-BD3E-2CC9010270C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E1A44904-F068-4580-97DA-218FBB7037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1A0E1CCA-D8B5-4BC2-88F4-28CD5EE612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CD74487E-DDD1-4409-92A6-A21DB4B8A1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0A81BE72-CB42-4E53-8F30-FB61C95A86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74CA70C7-23BA-4ACB-B4A9-2A40ECE94B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EF74A00D-0764-4F6C-B3F2-705A7DCDC6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FE372A33-6D51-4F90-A77D-F78DE5B00B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2615A13A-9CB0-43BD-ACC8-4D4F7A19A1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4F754F18-1B75-4D00-A13C-309CBFEE1B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C7BC680F-524D-431A-A1E0-2866C2C818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649A3FA5-94CC-43D1-97F3-6A3AF272FE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208A0AF0-00FA-470B-9E7D-920B141389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90BB5361-9A60-418C-A18D-B18C80F5E5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6DAE0371-6FCF-47CB-99FD-4576E7F6F7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9DA0AD4D-4B8E-47E8-9FFA-1AFCD23F23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13C8BFAF-F3C3-4AA3-AF72-6A9AE74BCC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74331C2A-5029-4EA9-921E-C06E09997E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7B073343-D154-453F-8D52-FF116521C2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4F3BAE86-4DF8-4B64-B6ED-F9BEA40A9B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B85DE1D0-D7A5-486B-9EE5-FF6549F8DC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FA549B15-494B-4FAE-AF98-15A8209F99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1F62EC3B-3B9F-4852-ADB0-D1048E24BD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638A9306-E1F6-4115-8D3D-0AB6605925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955AB5DC-F63F-41C6-B4FD-2E76985307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FCFEC074-1EC0-41AE-BF76-5CFFE151B3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FF87117A-4ABA-4A76-89CB-BBDB9569FB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A6973999-7CE8-40FF-8A88-B1F8F1EA54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C2215306-3E71-45FB-A291-AC593ACF48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E6F50F54-8B99-4C5D-9F4D-A8A7CFCB60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9F55B7D6-E8F7-4DD4-A74D-3A262B2252D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1391A249-9765-428F-93DE-4C69D8AF06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239B93E8-A701-4F65-9D69-F1824CB2CE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B8D4DB51-C33B-4829-803C-87B1EC45B2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21F7790A-55FE-42D9-A536-866C9667C9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4B0E1D4B-ECAD-47E3-8CEA-C3CD51D9B3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329293E3-13BC-4365-B120-1C5EDCE527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43D25E94-4639-41D3-BC19-6CE44815B3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54F022F0-67C1-4EDE-B486-21B754C2EA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902DEDE4-8F7C-429B-84BC-D07D3D9F2A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08297563-ED70-4B05-9ED4-E179AB789D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97A200ED-3D78-4BBB-ACEE-873AA4AE279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ACD86987-1DD8-4D7F-AC71-C5F028B004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817BFAEC-24E0-4295-955E-695E410B4A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68138520-4550-45CF-8A8D-4AD8CFEA45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16</xdr:row>
      <xdr:rowOff>0</xdr:rowOff>
    </xdr:from>
    <xdr:ext cx="304800" cy="304781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84F848CF-59B8-46C2-810D-3D70CC7987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3962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97E0504B-0E2E-4291-B70B-7B9A8BF5CA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C4FFFC76-6A91-4769-B480-1FABDD9D96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61D9C710-0278-4ACF-B859-3F3ADCBFBF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D8EB89C5-4D2A-4475-A1C7-A61DAA1C4E7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3E90F255-8FAA-4D35-84FB-B9A8933C51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4E5318B9-C49E-4B5E-8BAF-29C527A337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56B8F2D6-B5F0-4FCB-BB23-E704301FB2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24842DC4-09FB-42F9-A25E-2C07031563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1A7031F1-876F-40D1-857C-0227B1116A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7EB04858-198B-4954-A334-A33A1A0DEA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3ECBA534-0E40-4B37-9BE1-0BBC68FB67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926CB753-86E4-432A-8903-AD96BB8770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241AB66F-B9DF-4296-89F5-973ACBEA90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F73DC997-5606-42C4-8455-3985F9DB89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01C6EF59-0C24-4BA8-BAEE-88481E7D46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0583C117-17F6-4BCA-B611-7F86F29703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1D3854D6-8655-4F46-9A3C-042521C0F6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350ED232-A32C-47D1-A4F7-40386CA308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5FE71AEB-CBD2-4260-8DE8-B887EABF69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23A48596-8181-4B2B-97A5-4BC5D5E3A9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4FD2A481-6F4D-4916-898B-8F7F1FBCE1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B43C9C52-C2C4-4FB9-84CB-48A6514C4F2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FC2F6E51-9D41-4E45-9DE5-F7AFE1BC98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63B3DD86-759E-4FC1-954E-C10E7B1456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DE3C7884-209B-4A9C-A855-6E3741C878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02421706-BF1B-4DE4-91B3-5620999A25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BA1F6ECA-71A2-4A8C-BC79-F80A4DDE2C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D7AAA500-F9E2-4F2A-8919-B276D87B2E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BFD05EA3-237E-4578-8946-6EC680210F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12E0048A-AC5E-4B89-A103-06CDE6F953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592159B-D9BF-47F0-9AB2-F4BF89E3E2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8B4C9DE2-1615-4BA2-A6F2-BD6D9737C0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04ABA652-5D8C-4062-AEB1-4315357948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2E209369-054B-4E5D-8479-A0D53E2128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69301E0D-2845-47E0-875B-8B41E3A13F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F0DE2F50-B519-4162-B436-7A6FACCC5E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1B77907D-5AEC-4DFE-8FDD-2216B7BF68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7721F8BE-0D9C-4B80-A7FF-E97E57DFCD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2C731B2B-26F4-4F8A-9F47-1CAB95C443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BC3B2D32-C76F-41B8-B33A-0E00D5D040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DF8A337A-AD16-4D2B-B103-9024343104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95B0D9E-CA38-4918-B20C-2BA8985E11F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274C673C-8419-4E01-B757-76A8220E8D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5023E2DA-1021-43B9-8EDD-3F661933D0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36703B25-2662-4FC7-B5F1-4390930E4F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73D7A750-9063-4BB9-A2DC-EADC8CBFF8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1A0D9398-F1A6-4B7D-BB72-04303B4ED5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40D6EB83-9912-4188-BB6C-87D8FBB5E0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2C623D4C-8373-4F95-9CEF-523857C57D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20E79DD4-EAE6-4D75-8E4B-B4B9DE504C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30863F09-0B47-48E8-9155-0963CEFBBF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D4D070DE-424F-4BC1-8C82-E116709E2E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24D6B365-D484-45AD-B885-4CFCA338C4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F0604361-8BD9-49A2-8F66-C539DBBD60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B4B3DF38-FF05-4DE0-98E7-E2DFE5117E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022CDC0D-CC2D-463A-9C7C-238743D680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72201040-4228-4A30-9CA4-DF8E49AF7B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17</xdr:row>
      <xdr:rowOff>0</xdr:rowOff>
    </xdr:from>
    <xdr:ext cx="304800" cy="304781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9855CF61-C0C2-4F0B-B8DB-0DC0995C62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157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E75BC014-CAA4-4D1E-AF6F-6B5EADA833B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DC35C000-1720-401E-A63E-BF0764D369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DE11D350-E6C1-4518-A09F-82B6E6FFAC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22D730DE-533F-4F7B-9A54-F8EA3A8CFC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5656FEF1-105F-45D3-A66E-F8AB1601EB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203634F5-84EC-4F09-874D-28EECCF1B3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389BD5C8-970D-4029-9CFC-34EF337D61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BCB0D630-DDD9-42CD-819A-59EE36266C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F9EEC1D0-04B1-4DE5-BD98-FC2C52D333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B17043AF-624A-4C0D-920C-503853F9EF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CDD77683-09ED-4F7E-80C3-BBE78F3E71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BDDDDDCF-423B-4C89-85B5-C737C3B612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F7060995-A288-42F0-9BC1-75B3296BA7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3E66CE8B-EA2C-447B-B0CC-8348EDAE87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4F70CDDA-7247-411B-8327-9CBDF738CE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16C4AEA3-85A9-4735-B50E-F652525DEE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70A51FD0-9BD1-410F-8DB8-943FC8CADE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B5533A42-BBCE-4C0D-9670-A6889D6386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A9908172-9DE6-418D-BF4E-5A7B62772D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C6B66CAB-A4B4-4A90-AF4E-81EEE47F90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BA4C7690-F763-4EA5-A3AB-89BF99A4A6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577838D7-5674-4918-83CF-8D8A8322BA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87BA8DAB-DD15-4412-AE3B-FE1F865754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B5BE3C5A-D3CC-4E0E-ACCC-E5DA20BD68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30B7BA6E-6E4F-41E9-A277-34F6D68C6B2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30D009D0-F5BA-4D38-BEDA-BA357BF6F8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044E6F74-81E6-46A9-A2CB-03DA49B521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61B15328-3CFF-4238-858B-1A1215B4B4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5ECC12D-6B10-43AA-86F9-677A7283F8C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0D019E77-3F67-4D1C-85A4-EC2423F84B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B75C6BE3-B0FF-40A2-B70E-7D9A5172FC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1E78FCFE-802D-44F8-A054-E6E5EC0B98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A3A9B4D-7FB8-4A42-8207-3F662DD80F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DDEA30BA-6697-4DE1-8FE1-491187BAF0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48906C63-399F-4F9C-A01D-97526FD8EE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38DFC819-8B86-4CBA-BBDC-4FFCAD01D3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CF4932F4-716E-41F7-BB52-CB148ABEE5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FE189FF7-9986-4027-B48E-BC8A1DA179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71DAA614-700D-4D6B-A26D-F3C925FFF2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E4BBC473-087D-4F58-9505-A3AE60FA6B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B26FEEC0-07F7-4861-910F-834EF0D922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61011165-A2A6-4291-B4D2-3E4A7B3EDA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D554CBF7-4079-4D96-9D75-41964BDA22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28338EDF-25E7-4172-95F1-AAF4C98B60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211C8891-4FE9-49E5-BA05-B69FEF45D5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3751E57-EE4B-4B5C-BDD9-46DA383EC2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1E9DD13F-BF41-4D9D-B0A5-536BF15E17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BF5BF913-BD5B-4419-B88F-6C8E5C7D6D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594DDA50-7B42-4561-A185-49AF21948F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712D7C59-CA42-4995-B9C5-56F61C0B48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D3FDC131-8F5A-41A1-AE34-B45E2442CF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3275BA94-C4B4-48A9-BF84-D55807C5F2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7DD346AC-FB63-4606-B94A-804674C4C9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28D922DC-F7A6-43A1-B04D-E8B7C98539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4BEC4FDC-613B-4617-B00B-F5A5A701C0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D7733BC6-6D12-4B98-9415-53C47817AB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192A2F82-8F5E-4B83-95ED-8B69711E24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18</xdr:row>
      <xdr:rowOff>0</xdr:rowOff>
    </xdr:from>
    <xdr:ext cx="304800" cy="304781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F4C6CC9F-CA7A-48FA-9D91-BE1E58AACD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351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BFDA49E1-1A81-4188-82E1-D8A3447E76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CF9E9A61-4955-4D6C-A2AA-819A48A9B4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9F4F6DC9-AFD7-4532-9C4C-1EE4854DFC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B094FC68-B553-4D85-8F84-5E74309941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188FEF0F-28D7-4253-9FA9-98F9C46953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D78DD1E3-37F4-492F-9430-1D2DEABD60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DCA1403-1597-48A3-A22F-56CD1CCFBB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1ED0177E-39C5-4E11-A55C-91E49B8F3F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2B0C6C1B-B924-43B8-AD72-9602A73AE9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31C2AAB8-6621-45D7-BE06-69D21E09FB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10049784-CD8D-435E-B5D4-8106EC1847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F09CA099-034A-4C5B-AC24-E4C994EA1E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012D3C33-8E75-4D92-A86D-3E92E3F4AB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22911E22-E007-4787-896D-7EF4C1BD01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59836DF2-905C-4351-8B26-9043CC0A0B9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18928FA-5978-4F6A-BF67-712E8EE87F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E56D5B19-A0B0-4B3B-8417-2AA0CCBAB0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487C8CAB-BDE7-4DB0-B28B-66FA540C44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232950C7-CFDE-47AD-A809-5A4E942281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4908C97C-8953-4820-AFCE-3B2A74D51B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6E776D50-1876-4703-8DAC-48DA96FD90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0C370034-490E-43D8-8B60-A482EDDA15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87CAB7CC-0420-4B8A-86F8-0F5718498A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4634658-C003-4A95-BBC0-93727526C3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E2AD074E-4C3B-4733-A8FE-D4FD48D756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57625E95-6BDF-45C9-B511-556BDF8BAF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7F59B863-0A81-40FC-84D1-9D08A43CDE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2158760E-AC26-449E-8C60-203D3EB123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015F78B8-DA14-4BB6-977E-D2156745DD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51812E61-E05F-4E82-B63A-DE22E78A94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178D199B-1665-4D96-9E74-0AF026915A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888F0182-938A-4A97-B45D-12470EAF8B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D87AD938-BD57-4EF9-91AC-601A3AE3DB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99139CCB-A756-49E4-A550-5228C989F6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CFBE21B9-421B-43E3-84D6-9E58BB3D8F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822BA1E7-1F84-499C-94B3-90A691F298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1C971992-B8FE-4715-B6A5-2238F4F917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24636AEF-93D9-4CF6-B747-44C8FFAF3D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EF032A20-ABDA-4DAB-A9A9-627C11C0B0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043EB35D-5915-4FAA-8F2B-4537D39446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6F4B294E-CE0E-480D-8C55-787F9F7223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DF55F694-2013-410E-B28D-5CD0478847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D1F8089F-D69D-49EB-A02B-88DE726A95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AEF431C-BA8E-40BA-89D3-6064B8AB61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6522512A-0278-4A13-88D9-672FABEA9E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666ADC1-922A-4208-8A30-DFEE753D18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F70EADD-A3FC-4409-A3B8-634A6ED0E0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48108598-025D-4840-8A8B-280BA84508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5ACFB496-4D84-409F-8C2D-06CC3C3654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9CDC57BA-7B6A-489C-892D-C015D41628D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21751FB6-B05A-4547-BD5E-71352392E4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9C44B306-35C2-4905-9E64-F4D8A0C86C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8E899921-0FF1-4F6F-A048-1AA8996AD0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0579125-43BE-4D43-A30A-487150F6BE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A82089EC-A4FE-40C4-8318-555E0CF257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948D1AA7-4BBE-49B0-B791-C3B2C99547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827BCE65-65E5-4739-8D4C-1A0587C8FA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19</xdr:row>
      <xdr:rowOff>0</xdr:rowOff>
    </xdr:from>
    <xdr:ext cx="304800" cy="304781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C428BD18-78A1-4F97-BC1D-1B1ED9AE7C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546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05A23CC2-E8F9-45AC-8893-875CA39ED2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45E3D203-8710-4FE6-809E-40FB2D81D9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D2C2D274-4116-4072-8319-C70E8BF743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513FCF42-2920-434E-9001-7DF8159D2E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5D1069B1-21A1-4A0E-8480-8741D4524D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9ABE4CCB-7704-4C3B-A997-DE6B18AB65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3F174E13-D855-4593-96FF-C15632568C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8CF73464-495B-4CAB-9DDD-3586D53126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B8A976A2-E30F-41B3-ABFF-5F4AD26D50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080301BF-9E67-42AF-9844-B897153283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E21D9E77-DD4B-4314-B89B-0296B8C5E8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5537F98B-6BD5-4FFE-8BFD-D81F6DB052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3245ED50-CC16-4425-A07B-C7305367F9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B30CDBC-1A16-4EF5-A8A1-14E49B31CD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08DB1EF3-04D8-4077-9201-DEA1BBD3BE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47518465-01AA-4371-AE01-A7491327EB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1B2A1EE8-714C-4C5A-9B4F-7181516D7F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DE488210-12A8-499F-927A-2809F98EDA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DD590DB7-CD00-43A3-A38A-81243E759F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4CBADF33-0775-40E0-BBAB-82846EB16D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213B0B5F-22EB-487D-9272-B199CB09E8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5442EB6-480A-4849-8F85-EA2F7C7CB2F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13EA79E3-3305-43BB-B5CC-2A2D84CF13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7B19C0FB-5F42-469F-B192-976702132E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CB2B4DD7-5C1C-4BEE-A554-A4DCA2E6FC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49554DDA-B8BC-4F1D-AD50-29856D822C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6FFD37EF-16FB-446C-AA8B-2CB0D44A72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05A90160-59D5-4E50-885F-C83F425E25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FF3E52A3-B93C-43B0-B698-9B7A34AEBB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585282BF-D0EA-4DE0-8571-0E984F9939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E8494EC5-D34A-4D18-8DAA-C53EC53ACD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C4D34E4A-43F7-4080-858D-541AAC4650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51DDC864-4244-4038-9228-D44C16E672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600950D1-8C09-4656-8296-D22EC3FFFEA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8D2171C0-8CD0-48B0-B459-ABF8BDDCFD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852B3624-48CA-488E-8938-FD735B17057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CC1F1F76-0ABF-40D6-B6BC-F2518B1274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424D2D1A-8BE8-404B-9791-5327B94E1A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7D26F56E-D606-4005-B98C-4508EA1DFB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40A9B5FD-9356-49AF-91D7-5433F16E12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632B4E9E-777F-4732-893A-280D9AE47C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C1F40812-1004-408A-8A7F-5DCA4F33C7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EFC703-AE16-467E-947D-123191CC94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84299FE3-601E-44F2-BED5-4F0A5EDADB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A3CC399D-39E3-4965-AD7E-70F7168F75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675678F7-23A7-4D89-8E8B-56CA69C117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083E17CF-E850-470B-A145-B932F8A960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5F6EE595-F0F9-43D9-9C38-15E30089E3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D2A096F5-6E85-4407-A8CC-45DC16DD29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22A21A12-93C5-44E6-974C-CAB28D43E0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69A1559E-2E51-4F7E-B242-C71AF745D5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AA76375B-A3BB-4C25-8446-ABBD7EC308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1A8C32E8-1166-4438-8EEC-9EC742898B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4383F03F-3A74-446B-93C7-FF5CAB4243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F0BB57A1-2692-475E-A448-6624573B82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FDA0BF71-A7B4-43FC-B01D-372EB0A177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4B3537A9-E56B-4328-A994-F563014C86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304800" cy="304781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0F26EEBF-5AA5-48E6-9AE6-527C53B7FB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741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77400C8A-6278-4B89-957A-CE6BEC0430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924B8866-4B82-4339-A143-0157E027B9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7B221E50-B8EE-4213-91D1-E61C7A45B4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BDA2F6B5-2DBA-4372-B896-28400493D5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EE8A940B-8A07-4AD6-A0F7-AA6CE19BDB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8D68AF3D-0FD7-450B-962D-D5D6529457A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D2BA6EAC-62F8-4F7D-A46A-1701D2792F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7DFEE69C-54E2-4F26-9765-1659434F0B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A05D7A86-A9C4-461D-BA89-574ECF6C48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67906291-C8A9-4F17-BCB0-5357AAAFCF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2C797104-7812-4AA6-A514-65419AB5E0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2049FAE8-6EF4-4F09-83A7-02CF2850B9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1D5DC8A0-9FEA-4E3A-A23C-55BDF11E4B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2E75D096-8EC3-4C3C-9051-80CA13FF64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EEDE0F89-C191-47D9-A273-328B0B2E02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78CDCB60-CBAA-44DA-9CF1-FF4DC8B4D1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EDAD5B04-BF57-4D17-AEF6-1794012020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8B0ACA1B-5D4C-4B8F-8EBC-92CF77E40B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A6F9121A-F6A0-4C22-9978-B795CD1FA5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2374A032-9713-449C-977B-7315E0B136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2EA995C4-7B5F-43A4-A726-F7D98F0D86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99EF1FD5-B4EA-48FD-8443-B230DEA68D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DD41FDA0-1232-4BC7-B173-315B2872C4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C10CE431-DAE8-4262-B7AD-ACAB50A04E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2E570EA1-A2E9-4CBD-B48B-D15138DB44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51EF623-04E4-446B-AA76-B9EB30E6BF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C0EE74DD-E6CF-4AAD-8E1D-1203030180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5C72E6D7-6DBE-4D56-BDBF-75395B2AFC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7CBD0A5B-A656-43C9-8274-F0FE7BC180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137BA68C-4BB8-4E64-93D7-1956DDFC71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D33C80BE-705E-4CAC-B8B8-E4CCCF9ABC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CC2B77E9-C689-46FE-AEAA-EFC06F85F4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A467B483-DC31-4A43-8669-AEDE03A348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63CF3938-069A-438A-B43F-92AA1967CB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32620B52-600A-4F72-996A-DBBEA47E72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1485A71B-AFA1-41D9-9D0E-CE6C9CF22B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888E1A05-623B-4430-A0D6-5A197819D2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83457D7A-5AEE-4ACE-BF2D-3E128D7B7F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3A1015F9-A07A-45CE-ABD2-E13555BAC0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79E06A8D-C5D1-4CDD-8A85-25CFD66B65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12EF6F72-BBBB-4FB2-A103-1BC70B9C3D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3BD608BE-18C2-4EF5-87F2-EB6F6AD3ED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79CBC4ED-13FF-4B89-B904-26549D8742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ABA6F8D7-8791-48E3-8CB2-25594AC5F9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E4726140-2AF8-4748-9644-B3007ED658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71C54477-C04F-4102-B60B-F846AF9EAF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6A4A40EB-CCDF-4A64-B5D6-FD7B20C6D8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3E7F181-B859-44DD-99C2-59973E8A16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0A0EE298-E187-4617-8C21-C1D2E182C4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70D5F9EB-46F2-400F-A133-3D485F783F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2C78C2A3-EECF-40F8-9BF2-AD5FDC0187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78F2B025-B7AC-46EE-A09B-3907211CF0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4B6C44E-4EDE-47A3-9C78-F47AB3CEC4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2BE68B06-904F-4A7D-AA11-91BF3E4944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289CF80C-A9A4-4847-B799-496AF2F57E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F12F7167-3D65-40D5-8830-FCB61AAB69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5397E566-28C3-4777-B0D8-F553E42BE2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304781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E798F861-15B8-4211-B07C-2601376BE7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4936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19057B77-DC0E-4D15-B422-A19DAF99DC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1D9D289A-795A-4124-9B9E-C44950C67C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8BB1443C-C7A7-4CBA-AE50-8AE241D39F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D3E80F42-57F0-428C-9266-D391119EAB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231E66B8-694D-4E1F-8E4C-F80EDE2631D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92D2D918-7323-4E1D-9E01-279D6535A9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DB096F8B-12EE-47B9-95C7-D9A41E9172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CF8BDEC4-B7F2-437B-A70E-1E4BCC204B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21E12F14-B04B-495D-A881-EAC1912E52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536EF4A6-35EE-4226-AF7D-737F989F5D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D45378AB-92EC-4DA3-8B5F-DFF8FB1044D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31CEE973-9B6C-4032-A935-86AF97667B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6F0CECB3-BE5F-4D25-9254-D6E5B76EF0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5FA9253B-5283-4857-843B-417B61AE61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C9224B30-450B-474D-A3E8-4F85F1F5BF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CFB5934-9DEA-4D0F-9B66-1C1C992916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A03F86AE-7D18-4AEA-B7A4-617DE7B96F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56532B9F-B7F7-487F-8EBB-4EA6853E68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AB73009F-30C5-48D9-8C75-50912DC9F5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19A866AA-75A5-482A-AC35-D3E80C8972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8B8C29C3-39CD-4A56-BD1A-9B3344C2DE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2ED2949D-2799-4BAF-BD99-A0A1060332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40BC35A9-3F33-459F-96F9-EE4C34282C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0683C3D-8A6D-4353-8619-4B36AF5D6E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D72C8780-CA67-46E9-9F02-B16D734C90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552B2338-A674-4B51-91F2-37D2D9CF2A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06426637-6717-4FEC-874C-EB55621319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92CAA761-566E-45A5-96E3-81AB1859C9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A9437046-28DB-4842-93AF-0D4F454248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C64B864E-6C12-4143-B5EE-9EAAE84A92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6E6584E-5A25-4FE4-B40B-DF6E09AEDF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8241656E-64FA-42DE-971C-014EB2B7D7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523E29CC-D089-4E52-BACB-35F019426E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CEC7BFC-570C-4A9E-AFCC-F256AEB910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37175FC-4802-4EA2-9829-80FBCD4F49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579AA88E-0BAF-4D9A-A406-14E29203EF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25D6C527-0266-48B1-93F5-2359ACFC119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858B6014-7758-49C2-B1A4-F8C7621EDC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E55B0BB0-62F9-40A4-90D4-0A2A14E1CAB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68426002-A8AC-4978-BD9E-695C3B17A6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C6EA96B4-2E04-4455-82B1-3D6FA42EF5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35D5F9A4-C759-4669-ACEE-1415A51A03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C22B0021-0A11-40E4-9EF3-29416397F2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D6E93508-A255-47B5-B235-3BE05752D4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3D0B2621-CA28-40A2-AD0F-C6128C48C3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874C20CD-7C30-4DDB-A5C6-2E8F888F35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777EFE84-FBCE-473E-A1E0-E6AFD52196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92533407-AEFD-465D-A324-8C7C6C479C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0849BE45-CF06-4410-95CF-F4C06C71A2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4555D32E-85BD-40CC-8FD2-6D6CD9ABD4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010B78BD-5B35-4B0C-A523-45975451D1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583AA3DE-3CDE-4875-AE15-57E401CCAE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F77B391-75F7-4BFB-9832-5D5634666B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700B82BC-7ACD-4DDA-BDD6-6B41B953C5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BDAD2CFE-B6B5-4668-95C5-C37DF11B4E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22D50FB1-5935-4941-9276-AC1E72F99C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6D303ABA-284B-4143-85B0-FB54B35CD0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304781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88E6FFAB-B2BB-4346-AEA9-1DEBEA0BF3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130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5FA915D6-05BA-467B-A33F-6A347569BE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7059471B-30F0-4BF2-80D7-AC2FFDE3E1B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92FDC6DD-5CF9-403B-B8D2-AECED666BB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555AE2F3-82EA-404F-AE36-5211EE7A2C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F0404AA-9BF6-438C-B779-3B72E608AB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73812FB6-736B-4EBC-916F-1115F48387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F265369A-F543-4AC7-8DDB-DCDF1754AD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A59A0F0C-D170-42A4-8327-3CC2E98CE8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94654112-6907-477D-807D-FB33BBE165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59E0E2EF-B3C0-427C-9D21-1B73BF9A62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3A84829-8AC8-433E-84B4-32BE1A0C29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A3D21AB8-9071-4238-B810-A05832C7BA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F64C40BF-737E-4DD8-9BC4-4DF131B40D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7AD1129F-59C7-46C2-8677-01035D5E28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6010A714-F1FC-46E0-A1C9-7EDBE31D91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A143D105-850D-4C43-A163-DA8C7995DF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02E44FE2-ADC2-4C0C-BF2B-E85800FD23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91F871D5-FC02-4AA9-A540-44B65A75D3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96A6E482-D60C-44EA-8F93-E3880DB924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F4576C5E-57FC-48A9-AA45-856F74DF8C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F8869BBC-87DA-4534-9275-6B43F51E758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06795E8F-13D4-4825-84BE-62AA81E856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DF8498CF-B725-406D-B35C-7D328CE5E59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05D570F1-3B7F-439C-877A-CEAB8A0FFE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37790E68-DACE-438F-B235-E14D935186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8D16845F-58D0-4CEA-9A56-B57745DEC2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BA07F071-5E26-4E56-9755-A2719A0137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754FD154-96E8-427B-8F38-562C797802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57310FC0-330A-4893-B58E-C11BDBE322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8E4E48CF-F777-4995-B988-1B0A6D682E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56268ADA-31C9-4F1C-91F6-AEDC963526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4CAC36D3-1136-46E6-A156-9C14CA84DA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E7217FDC-CB4B-4436-8286-8C683F11E9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0BD9AB31-247E-4A95-91BF-50AE1DE403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1E38571F-3FC1-419F-A498-D2D796F091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D84BA235-EC15-4338-ADB0-F23A2813C2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E5714FE3-528B-43F7-B69B-093026539D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B94D5F01-60AF-47EE-A64E-3678C65517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EA6F02F7-7454-49C7-84CF-2FD54F7EE2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6CB67E6D-4F2C-4079-98EE-5B9F5BE87B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CF20E4AC-7349-4543-A0EE-71C17F46E50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0F027892-B02D-422E-B107-C1954324CB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EE7C27C1-69B5-4E0A-8BFE-C70E2A0F37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C069A36B-C53B-4AA1-99A9-7D653839A8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8916FFB7-9D82-48FB-8652-3682C70458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12CCE768-5605-4EE1-8A94-0A6E1938ADD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26A10998-E1F4-4FE1-A04D-FFA0D05A21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175A428A-724C-4DB6-8C61-00454B3210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5EBB674C-32F7-4F94-878C-D795A8F056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D20EA488-1B9F-487C-9AB8-140741004A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333C3539-C5DA-44A0-90E4-34DFF8490D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F6625069-EA40-49D3-AAD9-630CDB6EFDB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95417622-C469-4504-AB4E-9F78C327C5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9C744960-E43F-4441-9167-0B79CBFE4D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58EEA4D4-F61C-4258-9927-D5B6B51B64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4781288-9FE3-4FAE-BC46-8199CDE139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BF02A07C-BC62-4B7B-A1CD-A932A2F06F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304781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3D92889E-FDDB-4EC5-97A5-E98525D80D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325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801EF863-065A-4B49-98BE-6540ED6568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5D6AF3EC-9A2E-4BA0-B9C0-E2D6596D11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26BA0EB0-F4AF-4FFC-90AF-6718540E36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8888A348-BC7C-47DD-9964-51CCD6E45C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39C59656-A748-46B2-85C6-94385D8ACF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04B9211D-C0A8-4270-B349-46BF398995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4DD6A325-3245-4083-A393-F6724B8976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E5C392A5-63A5-450A-AC99-D9C24C7404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140FCC44-3AAA-4582-A900-7603F404AD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3F77855D-68FD-4096-8DF7-229B5E99FC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6CFECDC-CBA0-43C2-A6AD-C86386A776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045872F-FE8D-4F8B-AD30-56075C642D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C8367315-BFE9-41D7-A802-31E927BF68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28D76BB3-23D1-4863-ADEB-C0EBB6D94E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E81144F9-3153-4DC1-B6A9-68C93255A8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020338DF-82F5-47D6-98C5-476576A334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DD3790E9-3B16-4E5D-A57C-4E7A958066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35B8713F-0A5D-42AE-B5A8-7209970B2F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A598E2C0-CC98-40CE-B98C-2C6D3EA03F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52977941-EB43-45C4-92E4-DAFC9087487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27628A84-6380-450B-890C-98382EEB40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2BC8E77D-04F0-4B75-A597-E54C792F80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379C98C3-F772-4194-A386-A59B454768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5451BE68-74B7-4846-8C15-BB26CD72F4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6841ED93-7789-49A6-B44D-C53C69A3A3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25C2C500-85C4-42D5-9AE3-1994848CF3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05BC3E25-EB5A-46F9-9C51-7BA3232813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7AE4D98D-5795-4371-9234-B119D94179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9EAF629B-59F8-4326-8F31-B9B9F51484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A91E583E-3315-454C-B7E1-A094461604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113DCA5A-4FF3-42B8-9854-AA8CBF1A64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6094FA06-B3FF-41A0-8BDF-4235CB9FA0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5ACF83FA-9B08-40D1-894F-5C3B0B133B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CB238576-4D8C-42A2-8409-1862999530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BBB5FC31-13EE-4470-9043-B2DDE5CB9D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F0DFB43C-12E3-48F7-BC8A-3E44BA18CF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CB4E5981-9E9A-4ED8-AB8F-7404E27776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E0ACE3D1-7DE6-4255-8E0C-924815D41A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4458CD50-362D-411A-B462-A1DF2C461F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0CA085C5-A1D2-4451-BCA6-9D03883F9E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9B6F165-4C6B-4700-BE52-2AF8E6A0FA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481D0C69-C272-4EF0-AD92-0676E340C3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B54019AC-34B4-4A70-8781-7F5CA6CCA4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3279AED4-650A-4F4A-8A6A-11591BDB36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4B5412E1-BA5D-4A16-AA2F-EA5FC173F0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9E125F48-3C30-4F65-A201-3A84DB755A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EBC987E8-E538-464C-A58F-B2F36BAF57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BF87E02F-972D-4CF2-A7D8-7085A7D643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65B34EAD-8AB5-4300-9723-961C4BD880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6E482DAF-9A8E-4337-A947-C10B607199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A54DDFE5-BF14-4E37-A4C2-2CEEE3AD15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CF5F9533-57F8-40EC-9CDC-D1E596AB20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19747D4D-97BA-4116-90E1-6869F0018D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214F8D24-1BC2-4292-B6A9-99DFF332AD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08A77935-A5B5-4506-9FAE-11A8551E9F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B5F67ED6-9955-4BBF-9068-97C3B09517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9413D7B7-DC3E-480D-ADA7-F27F4DA5CF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304781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2B998C-6A0D-49E9-BC43-E3001B8121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520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E8C9EE37-D870-4C06-A5F2-568A015909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2A5A5B27-D859-4202-8317-D98CA163EB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15E4A6DC-6C3D-46C5-A6C0-08DA4F24CF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3F97F7B7-83D4-47DA-B33A-0238D945F3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B0BF73D-CEDE-4EAE-982B-531A87CD6C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5EA40FC5-9B59-41E9-AF68-4FCB2CAB46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E1DFA790-DBC5-4DF4-9A28-115E91FF35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9AE75759-C99F-402D-B920-FC33BDA984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0493BA86-7493-495F-BBD5-482EBE70C5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871729D7-91AD-43CA-9653-E5C19143C4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B3BB60D7-ECC9-48FB-9B64-17D3BBD85D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D0C09B77-429E-4854-9819-B946032D9B9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F9C39F4F-AE3F-46B7-8416-2D858B0789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DBB34C1C-FF1A-4310-9C7E-FF7F397F8D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B81C3AAB-0758-459B-8A43-AB2CD43B46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6EDFFFF8-E49C-4015-BFF9-FD7E29577C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A8946AFF-F4FF-47F1-9929-85208248808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712AD2B5-310F-4BF3-B99B-BEE667AFAF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AD4A7AE3-D27D-4E7C-9A1D-E478A31FF8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BB19086-9D75-4A59-8A59-D21A610816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7FD25347-FF95-42B7-A63D-D26BF0FBE5C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3EA12868-A5FF-4720-933A-B4BA6CFCAC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194C35AE-FA38-41CB-80F5-3B0699E03A6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32EDEF41-95ED-48CB-A780-5A2C8CBDB9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1347679B-92F2-49E0-805A-3978CEFE64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3806FF2E-1BC5-4A3A-84BA-85215135B9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D027D0B1-9D31-401D-878B-D8538AE5EE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E241E377-882E-40D0-8CB7-FB51657CE8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444B1976-0B5D-4E0F-B6A0-0A4337D8C7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C1ED0800-FA9A-4451-8761-6BD765CAB0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215585DE-5FAF-42AD-9D47-C089038AAB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8CCB0FB2-6498-4DC5-96D4-0A4ADAADB4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9094FBE2-0D5F-4E91-80F3-3ABE15978D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1386A71A-AE69-4BA0-9327-C52E95E72B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A116D75A-659D-46A4-AB86-A45A3EB987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1D79337B-C9C5-4665-A160-1A946B7872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F980A00B-522A-4FB5-8AFF-0DE3A86D7D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572F4A2F-EE24-4788-A51C-0E46BB2656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13F01F22-5DBA-4160-AAA8-86354A6C32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D250C579-B46F-4511-838A-8E8D720E7C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29ECABEE-C305-44C5-86BE-CEBCC08126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E3D09CF5-7D7D-428E-8F7C-428C5E678DC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5CF6B963-78D6-4A3E-967F-264DEF0E54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6E5531B0-6076-4E4A-A882-93619205D5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459DE8C6-5F78-473A-945A-05981D3272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684B8A17-E1AD-4C91-ACAF-2CE499A76E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4" name="AutoShape 2">
          <a:extLst>
            <a:ext uri="{FF2B5EF4-FFF2-40B4-BE49-F238E27FC236}">
              <a16:creationId xmlns:a16="http://schemas.microsoft.com/office/drawing/2014/main" id="{BFF913E6-3735-4145-B77E-A9C77D3F40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id="{93066862-DEFB-4530-804F-5E8635BA0C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6" name="AutoShape 2">
          <a:extLst>
            <a:ext uri="{FF2B5EF4-FFF2-40B4-BE49-F238E27FC236}">
              <a16:creationId xmlns:a16="http://schemas.microsoft.com/office/drawing/2014/main" id="{B39C698B-6673-44AB-A080-2CB6BD980C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7" name="AutoShape 2">
          <a:extLst>
            <a:ext uri="{FF2B5EF4-FFF2-40B4-BE49-F238E27FC236}">
              <a16:creationId xmlns:a16="http://schemas.microsoft.com/office/drawing/2014/main" id="{6E305925-6077-42C5-9E0A-56F5B02129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8" name="AutoShape 2">
          <a:extLst>
            <a:ext uri="{FF2B5EF4-FFF2-40B4-BE49-F238E27FC236}">
              <a16:creationId xmlns:a16="http://schemas.microsoft.com/office/drawing/2014/main" id="{5FA00C03-1592-4653-9104-599A6654E1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19" name="AutoShape 2">
          <a:extLst>
            <a:ext uri="{FF2B5EF4-FFF2-40B4-BE49-F238E27FC236}">
              <a16:creationId xmlns:a16="http://schemas.microsoft.com/office/drawing/2014/main" id="{E118A853-E357-460B-88FD-5238DBE800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20" name="AutoShape 2">
          <a:extLst>
            <a:ext uri="{FF2B5EF4-FFF2-40B4-BE49-F238E27FC236}">
              <a16:creationId xmlns:a16="http://schemas.microsoft.com/office/drawing/2014/main" id="{CD065360-A2A3-4CC6-AF53-9D5DC24771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21" name="AutoShape 2">
          <a:extLst>
            <a:ext uri="{FF2B5EF4-FFF2-40B4-BE49-F238E27FC236}">
              <a16:creationId xmlns:a16="http://schemas.microsoft.com/office/drawing/2014/main" id="{130C67D5-F9EC-4D60-8E44-B53276B9A0D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22" name="AutoShape 2">
          <a:extLst>
            <a:ext uri="{FF2B5EF4-FFF2-40B4-BE49-F238E27FC236}">
              <a16:creationId xmlns:a16="http://schemas.microsoft.com/office/drawing/2014/main" id="{EC73A813-19BE-42BB-B460-D4AE896A71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23" name="AutoShape 2">
          <a:extLst>
            <a:ext uri="{FF2B5EF4-FFF2-40B4-BE49-F238E27FC236}">
              <a16:creationId xmlns:a16="http://schemas.microsoft.com/office/drawing/2014/main" id="{87C812F6-21B0-47C6-AB2F-0E8A16FC31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24" name="AutoShape 2">
          <a:extLst>
            <a:ext uri="{FF2B5EF4-FFF2-40B4-BE49-F238E27FC236}">
              <a16:creationId xmlns:a16="http://schemas.microsoft.com/office/drawing/2014/main" id="{2A016C18-9B1D-4E91-9D34-5F518797C62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304781"/>
    <xdr:sp macro="" textlink="">
      <xdr:nvSpPr>
        <xdr:cNvPr id="1425" name="AutoShape 2">
          <a:extLst>
            <a:ext uri="{FF2B5EF4-FFF2-40B4-BE49-F238E27FC236}">
              <a16:creationId xmlns:a16="http://schemas.microsoft.com/office/drawing/2014/main" id="{E7A4C2DF-A1A4-4DCF-9D04-2D1B525AC7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715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26" name="AutoShape 2">
          <a:extLst>
            <a:ext uri="{FF2B5EF4-FFF2-40B4-BE49-F238E27FC236}">
              <a16:creationId xmlns:a16="http://schemas.microsoft.com/office/drawing/2014/main" id="{C475A098-5B36-44D4-95F0-56CECA0D01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27" name="AutoShape 2">
          <a:extLst>
            <a:ext uri="{FF2B5EF4-FFF2-40B4-BE49-F238E27FC236}">
              <a16:creationId xmlns:a16="http://schemas.microsoft.com/office/drawing/2014/main" id="{DCBDEA43-39DC-4DA4-96DE-EDEAD6103D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28" name="AutoShape 2">
          <a:extLst>
            <a:ext uri="{FF2B5EF4-FFF2-40B4-BE49-F238E27FC236}">
              <a16:creationId xmlns:a16="http://schemas.microsoft.com/office/drawing/2014/main" id="{D0740934-DA1E-4C86-9C4B-9DD880829C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29" name="AutoShape 2">
          <a:extLst>
            <a:ext uri="{FF2B5EF4-FFF2-40B4-BE49-F238E27FC236}">
              <a16:creationId xmlns:a16="http://schemas.microsoft.com/office/drawing/2014/main" id="{E02B83A4-E17B-4597-8CDE-A53CA2A15F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0" name="AutoShape 2">
          <a:extLst>
            <a:ext uri="{FF2B5EF4-FFF2-40B4-BE49-F238E27FC236}">
              <a16:creationId xmlns:a16="http://schemas.microsoft.com/office/drawing/2014/main" id="{3734C76E-B441-4AF4-B3F7-F013444A00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1" name="AutoShape 2">
          <a:extLst>
            <a:ext uri="{FF2B5EF4-FFF2-40B4-BE49-F238E27FC236}">
              <a16:creationId xmlns:a16="http://schemas.microsoft.com/office/drawing/2014/main" id="{313BD3FC-6F72-4CF3-BA84-08FD462E8C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2" name="AutoShape 2">
          <a:extLst>
            <a:ext uri="{FF2B5EF4-FFF2-40B4-BE49-F238E27FC236}">
              <a16:creationId xmlns:a16="http://schemas.microsoft.com/office/drawing/2014/main" id="{A3C4E9F9-2177-4F6E-8EEC-0337D2CB82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3" name="AutoShape 2">
          <a:extLst>
            <a:ext uri="{FF2B5EF4-FFF2-40B4-BE49-F238E27FC236}">
              <a16:creationId xmlns:a16="http://schemas.microsoft.com/office/drawing/2014/main" id="{F47BF3C3-ECD6-42C3-9936-8461303C29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4" name="AutoShape 2">
          <a:extLst>
            <a:ext uri="{FF2B5EF4-FFF2-40B4-BE49-F238E27FC236}">
              <a16:creationId xmlns:a16="http://schemas.microsoft.com/office/drawing/2014/main" id="{330A76C4-9684-485C-9263-0ACA742225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5" name="AutoShape 2">
          <a:extLst>
            <a:ext uri="{FF2B5EF4-FFF2-40B4-BE49-F238E27FC236}">
              <a16:creationId xmlns:a16="http://schemas.microsoft.com/office/drawing/2014/main" id="{2C8609D7-B614-47A0-8C71-15E19A9404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6" name="AutoShape 2">
          <a:extLst>
            <a:ext uri="{FF2B5EF4-FFF2-40B4-BE49-F238E27FC236}">
              <a16:creationId xmlns:a16="http://schemas.microsoft.com/office/drawing/2014/main" id="{32E27078-A571-4FCE-94C3-4D2BC44EFD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7" name="AutoShape 2">
          <a:extLst>
            <a:ext uri="{FF2B5EF4-FFF2-40B4-BE49-F238E27FC236}">
              <a16:creationId xmlns:a16="http://schemas.microsoft.com/office/drawing/2014/main" id="{C9B46AC9-1D3B-45EF-9F93-EFDAC02DE1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8" name="AutoShape 2">
          <a:extLst>
            <a:ext uri="{FF2B5EF4-FFF2-40B4-BE49-F238E27FC236}">
              <a16:creationId xmlns:a16="http://schemas.microsoft.com/office/drawing/2014/main" id="{8AE00DD8-E967-4D2E-A320-DE189B09DC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39" name="AutoShape 2">
          <a:extLst>
            <a:ext uri="{FF2B5EF4-FFF2-40B4-BE49-F238E27FC236}">
              <a16:creationId xmlns:a16="http://schemas.microsoft.com/office/drawing/2014/main" id="{F5619620-B2A6-4AC1-BBB4-36CDFE4693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0" name="AutoShape 2">
          <a:extLst>
            <a:ext uri="{FF2B5EF4-FFF2-40B4-BE49-F238E27FC236}">
              <a16:creationId xmlns:a16="http://schemas.microsoft.com/office/drawing/2014/main" id="{45EC3350-A739-4B72-8EDD-7A74EB081E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1" name="AutoShape 2">
          <a:extLst>
            <a:ext uri="{FF2B5EF4-FFF2-40B4-BE49-F238E27FC236}">
              <a16:creationId xmlns:a16="http://schemas.microsoft.com/office/drawing/2014/main" id="{055F071C-E75F-4648-AB2F-B0ABAD1B17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2" name="AutoShape 2">
          <a:extLst>
            <a:ext uri="{FF2B5EF4-FFF2-40B4-BE49-F238E27FC236}">
              <a16:creationId xmlns:a16="http://schemas.microsoft.com/office/drawing/2014/main" id="{6FCCB94B-7A47-4813-8EE0-5ED5602B64D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3" name="AutoShape 2">
          <a:extLst>
            <a:ext uri="{FF2B5EF4-FFF2-40B4-BE49-F238E27FC236}">
              <a16:creationId xmlns:a16="http://schemas.microsoft.com/office/drawing/2014/main" id="{E783E751-CC17-4174-8CD4-27313C3A6E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4" name="AutoShape 2">
          <a:extLst>
            <a:ext uri="{FF2B5EF4-FFF2-40B4-BE49-F238E27FC236}">
              <a16:creationId xmlns:a16="http://schemas.microsoft.com/office/drawing/2014/main" id="{0C071B51-6D03-46E9-A3CB-5EC3FC4ED9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5" name="AutoShape 2">
          <a:extLst>
            <a:ext uri="{FF2B5EF4-FFF2-40B4-BE49-F238E27FC236}">
              <a16:creationId xmlns:a16="http://schemas.microsoft.com/office/drawing/2014/main" id="{C88E5A37-6961-4A93-9C0D-76BBE8675C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6" name="AutoShape 2">
          <a:extLst>
            <a:ext uri="{FF2B5EF4-FFF2-40B4-BE49-F238E27FC236}">
              <a16:creationId xmlns:a16="http://schemas.microsoft.com/office/drawing/2014/main" id="{FA0C19FB-B910-4568-BBEF-7104C6B80A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7" name="AutoShape 2">
          <a:extLst>
            <a:ext uri="{FF2B5EF4-FFF2-40B4-BE49-F238E27FC236}">
              <a16:creationId xmlns:a16="http://schemas.microsoft.com/office/drawing/2014/main" id="{EC7903D7-72DA-4740-8867-AEA3490150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8" name="AutoShape 2">
          <a:extLst>
            <a:ext uri="{FF2B5EF4-FFF2-40B4-BE49-F238E27FC236}">
              <a16:creationId xmlns:a16="http://schemas.microsoft.com/office/drawing/2014/main" id="{4D588C35-EEB4-4E22-9E52-464AB1D0C5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49" name="AutoShape 2">
          <a:extLst>
            <a:ext uri="{FF2B5EF4-FFF2-40B4-BE49-F238E27FC236}">
              <a16:creationId xmlns:a16="http://schemas.microsoft.com/office/drawing/2014/main" id="{E616EF41-51BC-498D-99D4-81449C98CE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0" name="AutoShape 2">
          <a:extLst>
            <a:ext uri="{FF2B5EF4-FFF2-40B4-BE49-F238E27FC236}">
              <a16:creationId xmlns:a16="http://schemas.microsoft.com/office/drawing/2014/main" id="{79D44F27-3EB9-4F33-A7CD-6E70044A97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1" name="AutoShape 2">
          <a:extLst>
            <a:ext uri="{FF2B5EF4-FFF2-40B4-BE49-F238E27FC236}">
              <a16:creationId xmlns:a16="http://schemas.microsoft.com/office/drawing/2014/main" id="{153FB252-CEED-4C4B-80DE-8FA3B0C865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2" name="AutoShape 2">
          <a:extLst>
            <a:ext uri="{FF2B5EF4-FFF2-40B4-BE49-F238E27FC236}">
              <a16:creationId xmlns:a16="http://schemas.microsoft.com/office/drawing/2014/main" id="{B72E934B-FDCC-454C-A772-E9838BE8A3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3" name="AutoShape 2">
          <a:extLst>
            <a:ext uri="{FF2B5EF4-FFF2-40B4-BE49-F238E27FC236}">
              <a16:creationId xmlns:a16="http://schemas.microsoft.com/office/drawing/2014/main" id="{308E0AC1-4291-4FFB-B716-D8A7E16351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4" name="AutoShape 2">
          <a:extLst>
            <a:ext uri="{FF2B5EF4-FFF2-40B4-BE49-F238E27FC236}">
              <a16:creationId xmlns:a16="http://schemas.microsoft.com/office/drawing/2014/main" id="{B210D746-A03A-4C1E-977E-9817417065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5" name="AutoShape 2">
          <a:extLst>
            <a:ext uri="{FF2B5EF4-FFF2-40B4-BE49-F238E27FC236}">
              <a16:creationId xmlns:a16="http://schemas.microsoft.com/office/drawing/2014/main" id="{D3C36F20-CFB3-4FCA-BEA3-5788E91FDA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6" name="AutoShape 2">
          <a:extLst>
            <a:ext uri="{FF2B5EF4-FFF2-40B4-BE49-F238E27FC236}">
              <a16:creationId xmlns:a16="http://schemas.microsoft.com/office/drawing/2014/main" id="{2D9A9679-A8D6-4C0A-B3DA-7EEC257E5E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7" name="AutoShape 2">
          <a:extLst>
            <a:ext uri="{FF2B5EF4-FFF2-40B4-BE49-F238E27FC236}">
              <a16:creationId xmlns:a16="http://schemas.microsoft.com/office/drawing/2014/main" id="{4F9631E6-9FBB-44F9-92B0-4D649BF1B5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8" name="AutoShape 2">
          <a:extLst>
            <a:ext uri="{FF2B5EF4-FFF2-40B4-BE49-F238E27FC236}">
              <a16:creationId xmlns:a16="http://schemas.microsoft.com/office/drawing/2014/main" id="{9525424E-EEF4-484F-9EE1-9C62538EFE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59" name="AutoShape 2">
          <a:extLst>
            <a:ext uri="{FF2B5EF4-FFF2-40B4-BE49-F238E27FC236}">
              <a16:creationId xmlns:a16="http://schemas.microsoft.com/office/drawing/2014/main" id="{16B04DE6-88EE-4D5A-8EAB-6E5ED11991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0" name="AutoShape 2">
          <a:extLst>
            <a:ext uri="{FF2B5EF4-FFF2-40B4-BE49-F238E27FC236}">
              <a16:creationId xmlns:a16="http://schemas.microsoft.com/office/drawing/2014/main" id="{254DE9E8-36A4-4189-809B-F525796349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1" name="AutoShape 2">
          <a:extLst>
            <a:ext uri="{FF2B5EF4-FFF2-40B4-BE49-F238E27FC236}">
              <a16:creationId xmlns:a16="http://schemas.microsoft.com/office/drawing/2014/main" id="{5558BD7E-FDBE-4F85-9470-97B6CA6558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2" name="AutoShape 2">
          <a:extLst>
            <a:ext uri="{FF2B5EF4-FFF2-40B4-BE49-F238E27FC236}">
              <a16:creationId xmlns:a16="http://schemas.microsoft.com/office/drawing/2014/main" id="{D40F5709-F7A9-4666-872C-4B805EB090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3" name="AutoShape 2">
          <a:extLst>
            <a:ext uri="{FF2B5EF4-FFF2-40B4-BE49-F238E27FC236}">
              <a16:creationId xmlns:a16="http://schemas.microsoft.com/office/drawing/2014/main" id="{CC07155F-3394-4D95-B079-CB8A127E3A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4" name="AutoShape 2">
          <a:extLst>
            <a:ext uri="{FF2B5EF4-FFF2-40B4-BE49-F238E27FC236}">
              <a16:creationId xmlns:a16="http://schemas.microsoft.com/office/drawing/2014/main" id="{F6DD8BA6-C704-455A-A178-20E0933E71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5" name="AutoShape 2">
          <a:extLst>
            <a:ext uri="{FF2B5EF4-FFF2-40B4-BE49-F238E27FC236}">
              <a16:creationId xmlns:a16="http://schemas.microsoft.com/office/drawing/2014/main" id="{27ABADF1-11C2-48A4-838B-73B3099DAF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6" name="AutoShape 2">
          <a:extLst>
            <a:ext uri="{FF2B5EF4-FFF2-40B4-BE49-F238E27FC236}">
              <a16:creationId xmlns:a16="http://schemas.microsoft.com/office/drawing/2014/main" id="{0C0DB030-78D3-423C-96AC-76C4DC454F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7" name="AutoShape 2">
          <a:extLst>
            <a:ext uri="{FF2B5EF4-FFF2-40B4-BE49-F238E27FC236}">
              <a16:creationId xmlns:a16="http://schemas.microsoft.com/office/drawing/2014/main" id="{87C1A425-4699-4495-BCAD-CDA3AD1663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8" name="AutoShape 2">
          <a:extLst>
            <a:ext uri="{FF2B5EF4-FFF2-40B4-BE49-F238E27FC236}">
              <a16:creationId xmlns:a16="http://schemas.microsoft.com/office/drawing/2014/main" id="{7B129E37-6A1F-4482-A2BD-180726BFA8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id="{4BDC1D28-3F0A-4AF5-8712-8B4FDC8E25F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0" name="AutoShape 2">
          <a:extLst>
            <a:ext uri="{FF2B5EF4-FFF2-40B4-BE49-F238E27FC236}">
              <a16:creationId xmlns:a16="http://schemas.microsoft.com/office/drawing/2014/main" id="{521656C7-8D88-4C7E-BD3E-CFCEDB521A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1" name="AutoShape 2">
          <a:extLst>
            <a:ext uri="{FF2B5EF4-FFF2-40B4-BE49-F238E27FC236}">
              <a16:creationId xmlns:a16="http://schemas.microsoft.com/office/drawing/2014/main" id="{0B912AC6-49FB-4374-BF8C-3CBD937061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id="{12F9AC75-8EB2-4602-B671-C869F61A32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F48E171F-51DD-4C9A-A97A-256FD55FDB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4" name="AutoShape 2">
          <a:extLst>
            <a:ext uri="{FF2B5EF4-FFF2-40B4-BE49-F238E27FC236}">
              <a16:creationId xmlns:a16="http://schemas.microsoft.com/office/drawing/2014/main" id="{FF88FAD2-D208-4C7E-AEF3-367E76F658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5" name="AutoShape 2">
          <a:extLst>
            <a:ext uri="{FF2B5EF4-FFF2-40B4-BE49-F238E27FC236}">
              <a16:creationId xmlns:a16="http://schemas.microsoft.com/office/drawing/2014/main" id="{159E0984-70F8-42BF-A3B7-B0EEC4082B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12600D56-8695-4159-B4AE-28C6232154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id="{0C91EE88-F6A9-45C8-B61C-ED4F68B2C6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8" name="AutoShape 2">
          <a:extLst>
            <a:ext uri="{FF2B5EF4-FFF2-40B4-BE49-F238E27FC236}">
              <a16:creationId xmlns:a16="http://schemas.microsoft.com/office/drawing/2014/main" id="{FF6D4FD4-A619-4309-ABF6-E9413BFE02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79" name="AutoShape 2">
          <a:extLst>
            <a:ext uri="{FF2B5EF4-FFF2-40B4-BE49-F238E27FC236}">
              <a16:creationId xmlns:a16="http://schemas.microsoft.com/office/drawing/2014/main" id="{728065F8-E582-43FD-B757-90455B9D3CF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80" name="AutoShape 2">
          <a:extLst>
            <a:ext uri="{FF2B5EF4-FFF2-40B4-BE49-F238E27FC236}">
              <a16:creationId xmlns:a16="http://schemas.microsoft.com/office/drawing/2014/main" id="{51BDB12D-4D53-42E0-93F4-C9F652597F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FDB10C4B-7827-46C2-83FD-CD020CF848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82" name="AutoShape 2">
          <a:extLst>
            <a:ext uri="{FF2B5EF4-FFF2-40B4-BE49-F238E27FC236}">
              <a16:creationId xmlns:a16="http://schemas.microsoft.com/office/drawing/2014/main" id="{93F71C38-7DF7-42BE-B68A-0BF8E4C4BF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304781"/>
    <xdr:sp macro="" textlink="">
      <xdr:nvSpPr>
        <xdr:cNvPr id="1483" name="AutoShape 2">
          <a:extLst>
            <a:ext uri="{FF2B5EF4-FFF2-40B4-BE49-F238E27FC236}">
              <a16:creationId xmlns:a16="http://schemas.microsoft.com/office/drawing/2014/main" id="{8C8F3E64-D4D3-4013-8F1B-BD69F3D1C4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5909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84" name="AutoShape 2">
          <a:extLst>
            <a:ext uri="{FF2B5EF4-FFF2-40B4-BE49-F238E27FC236}">
              <a16:creationId xmlns:a16="http://schemas.microsoft.com/office/drawing/2014/main" id="{7A2724D4-B4A4-4977-BA94-3543DD1886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85" name="AutoShape 2">
          <a:extLst>
            <a:ext uri="{FF2B5EF4-FFF2-40B4-BE49-F238E27FC236}">
              <a16:creationId xmlns:a16="http://schemas.microsoft.com/office/drawing/2014/main" id="{45E3DAC1-2597-4F6F-A6CA-EE1155310C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86" name="AutoShape 2">
          <a:extLst>
            <a:ext uri="{FF2B5EF4-FFF2-40B4-BE49-F238E27FC236}">
              <a16:creationId xmlns:a16="http://schemas.microsoft.com/office/drawing/2014/main" id="{2F916E0C-5CB6-40C0-BB7C-34C8F199EA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71FBF1FF-760F-4ACB-814B-A770457030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88" name="AutoShape 2">
          <a:extLst>
            <a:ext uri="{FF2B5EF4-FFF2-40B4-BE49-F238E27FC236}">
              <a16:creationId xmlns:a16="http://schemas.microsoft.com/office/drawing/2014/main" id="{B406571D-EFFF-4434-8067-CF27B88BCA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89" name="AutoShape 2">
          <a:extLst>
            <a:ext uri="{FF2B5EF4-FFF2-40B4-BE49-F238E27FC236}">
              <a16:creationId xmlns:a16="http://schemas.microsoft.com/office/drawing/2014/main" id="{D2E1162F-48B9-4CE7-94E5-E14EEDA953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0" name="AutoShape 2">
          <a:extLst>
            <a:ext uri="{FF2B5EF4-FFF2-40B4-BE49-F238E27FC236}">
              <a16:creationId xmlns:a16="http://schemas.microsoft.com/office/drawing/2014/main" id="{73FA79C9-BC41-4C34-86BD-1E8AB8ED8F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1" name="AutoShape 2">
          <a:extLst>
            <a:ext uri="{FF2B5EF4-FFF2-40B4-BE49-F238E27FC236}">
              <a16:creationId xmlns:a16="http://schemas.microsoft.com/office/drawing/2014/main" id="{933FB789-E3F7-445C-A561-2E08DAAB22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2" name="AutoShape 2">
          <a:extLst>
            <a:ext uri="{FF2B5EF4-FFF2-40B4-BE49-F238E27FC236}">
              <a16:creationId xmlns:a16="http://schemas.microsoft.com/office/drawing/2014/main" id="{BB059537-0942-41F3-8A23-0673BD2CA0F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9763E7B0-56FD-4176-A5B2-726368DDFD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4" name="AutoShape 2">
          <a:extLst>
            <a:ext uri="{FF2B5EF4-FFF2-40B4-BE49-F238E27FC236}">
              <a16:creationId xmlns:a16="http://schemas.microsoft.com/office/drawing/2014/main" id="{4C28A735-FC3A-442E-8498-C5F58B21E4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5" name="AutoShape 2">
          <a:extLst>
            <a:ext uri="{FF2B5EF4-FFF2-40B4-BE49-F238E27FC236}">
              <a16:creationId xmlns:a16="http://schemas.microsoft.com/office/drawing/2014/main" id="{929A77D3-85BD-4BA4-912F-3D84BB4AAF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6" name="AutoShape 2">
          <a:extLst>
            <a:ext uri="{FF2B5EF4-FFF2-40B4-BE49-F238E27FC236}">
              <a16:creationId xmlns:a16="http://schemas.microsoft.com/office/drawing/2014/main" id="{E549E158-CFAB-4D3C-8CD9-92D22B8A26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7" name="AutoShape 2">
          <a:extLst>
            <a:ext uri="{FF2B5EF4-FFF2-40B4-BE49-F238E27FC236}">
              <a16:creationId xmlns:a16="http://schemas.microsoft.com/office/drawing/2014/main" id="{8C133F33-E975-48B0-BE57-9C61D67A78F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8" name="AutoShape 2">
          <a:extLst>
            <a:ext uri="{FF2B5EF4-FFF2-40B4-BE49-F238E27FC236}">
              <a16:creationId xmlns:a16="http://schemas.microsoft.com/office/drawing/2014/main" id="{C167F2A6-B18A-4670-A690-26A953A33A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499" name="AutoShape 2">
          <a:extLst>
            <a:ext uri="{FF2B5EF4-FFF2-40B4-BE49-F238E27FC236}">
              <a16:creationId xmlns:a16="http://schemas.microsoft.com/office/drawing/2014/main" id="{FC066709-6E63-4846-8FD6-7E3ABF5CD9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0" name="AutoShape 2">
          <a:extLst>
            <a:ext uri="{FF2B5EF4-FFF2-40B4-BE49-F238E27FC236}">
              <a16:creationId xmlns:a16="http://schemas.microsoft.com/office/drawing/2014/main" id="{9666F83A-50F6-47C6-9F03-708122CB9E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1" name="AutoShape 2">
          <a:extLst>
            <a:ext uri="{FF2B5EF4-FFF2-40B4-BE49-F238E27FC236}">
              <a16:creationId xmlns:a16="http://schemas.microsoft.com/office/drawing/2014/main" id="{85B7A263-2D1E-4B9A-A61F-08EB673DC2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2" name="AutoShape 2">
          <a:extLst>
            <a:ext uri="{FF2B5EF4-FFF2-40B4-BE49-F238E27FC236}">
              <a16:creationId xmlns:a16="http://schemas.microsoft.com/office/drawing/2014/main" id="{E87F4404-3885-4380-AD31-8C9B17716D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3" name="AutoShape 2">
          <a:extLst>
            <a:ext uri="{FF2B5EF4-FFF2-40B4-BE49-F238E27FC236}">
              <a16:creationId xmlns:a16="http://schemas.microsoft.com/office/drawing/2014/main" id="{E9C11A8D-CE21-4404-A961-368A51ECF3C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4" name="AutoShape 2">
          <a:extLst>
            <a:ext uri="{FF2B5EF4-FFF2-40B4-BE49-F238E27FC236}">
              <a16:creationId xmlns:a16="http://schemas.microsoft.com/office/drawing/2014/main" id="{1A5DCCB6-93CF-4D08-9AE0-22134ADE79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5" name="AutoShape 2">
          <a:extLst>
            <a:ext uri="{FF2B5EF4-FFF2-40B4-BE49-F238E27FC236}">
              <a16:creationId xmlns:a16="http://schemas.microsoft.com/office/drawing/2014/main" id="{F2C3C1AD-3AE8-4EEC-ADB1-02649F51B4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6" name="AutoShape 2">
          <a:extLst>
            <a:ext uri="{FF2B5EF4-FFF2-40B4-BE49-F238E27FC236}">
              <a16:creationId xmlns:a16="http://schemas.microsoft.com/office/drawing/2014/main" id="{5CB877B7-B72E-4813-930E-9B433104C8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7" name="AutoShape 2">
          <a:extLst>
            <a:ext uri="{FF2B5EF4-FFF2-40B4-BE49-F238E27FC236}">
              <a16:creationId xmlns:a16="http://schemas.microsoft.com/office/drawing/2014/main" id="{CD468F65-4DA6-45DF-8DE4-07249824B5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8" name="AutoShape 2">
          <a:extLst>
            <a:ext uri="{FF2B5EF4-FFF2-40B4-BE49-F238E27FC236}">
              <a16:creationId xmlns:a16="http://schemas.microsoft.com/office/drawing/2014/main" id="{1E201E8E-F98A-4FAD-BD7E-0B813B143C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09" name="AutoShape 2">
          <a:extLst>
            <a:ext uri="{FF2B5EF4-FFF2-40B4-BE49-F238E27FC236}">
              <a16:creationId xmlns:a16="http://schemas.microsoft.com/office/drawing/2014/main" id="{44C4979A-CF7C-4C51-A281-7F17C75DE2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0" name="AutoShape 2">
          <a:extLst>
            <a:ext uri="{FF2B5EF4-FFF2-40B4-BE49-F238E27FC236}">
              <a16:creationId xmlns:a16="http://schemas.microsoft.com/office/drawing/2014/main" id="{8A8BFA3B-D206-4FB0-B3AD-5B9A6CC513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1" name="AutoShape 2">
          <a:extLst>
            <a:ext uri="{FF2B5EF4-FFF2-40B4-BE49-F238E27FC236}">
              <a16:creationId xmlns:a16="http://schemas.microsoft.com/office/drawing/2014/main" id="{FBC90B45-53F1-4BCF-971F-616BA3831B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2" name="AutoShape 2">
          <a:extLst>
            <a:ext uri="{FF2B5EF4-FFF2-40B4-BE49-F238E27FC236}">
              <a16:creationId xmlns:a16="http://schemas.microsoft.com/office/drawing/2014/main" id="{A75CFCF5-28A1-40F3-B652-76CFB7A0EA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3" name="AutoShape 2">
          <a:extLst>
            <a:ext uri="{FF2B5EF4-FFF2-40B4-BE49-F238E27FC236}">
              <a16:creationId xmlns:a16="http://schemas.microsoft.com/office/drawing/2014/main" id="{A85AE11B-5672-4A9D-9250-2486021ADA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4" name="AutoShape 2">
          <a:extLst>
            <a:ext uri="{FF2B5EF4-FFF2-40B4-BE49-F238E27FC236}">
              <a16:creationId xmlns:a16="http://schemas.microsoft.com/office/drawing/2014/main" id="{9436805A-BA21-43F4-A01D-EFBB0CC217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5" name="AutoShape 2">
          <a:extLst>
            <a:ext uri="{FF2B5EF4-FFF2-40B4-BE49-F238E27FC236}">
              <a16:creationId xmlns:a16="http://schemas.microsoft.com/office/drawing/2014/main" id="{7B26FE99-31C1-4C21-99F8-C1EE5E8BBD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6" name="AutoShape 2">
          <a:extLst>
            <a:ext uri="{FF2B5EF4-FFF2-40B4-BE49-F238E27FC236}">
              <a16:creationId xmlns:a16="http://schemas.microsoft.com/office/drawing/2014/main" id="{E698A2F1-FDF4-4192-BF40-02430A0FE5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7" name="AutoShape 2">
          <a:extLst>
            <a:ext uri="{FF2B5EF4-FFF2-40B4-BE49-F238E27FC236}">
              <a16:creationId xmlns:a16="http://schemas.microsoft.com/office/drawing/2014/main" id="{0E954D65-8EEE-4601-A1CD-840A940640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8" name="AutoShape 2">
          <a:extLst>
            <a:ext uri="{FF2B5EF4-FFF2-40B4-BE49-F238E27FC236}">
              <a16:creationId xmlns:a16="http://schemas.microsoft.com/office/drawing/2014/main" id="{A4FBA2F9-EE25-42AB-AF91-93C970FDCB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19" name="AutoShape 2">
          <a:extLst>
            <a:ext uri="{FF2B5EF4-FFF2-40B4-BE49-F238E27FC236}">
              <a16:creationId xmlns:a16="http://schemas.microsoft.com/office/drawing/2014/main" id="{3F56F245-28B0-4037-AFE5-00E28022AB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0" name="AutoShape 2">
          <a:extLst>
            <a:ext uri="{FF2B5EF4-FFF2-40B4-BE49-F238E27FC236}">
              <a16:creationId xmlns:a16="http://schemas.microsoft.com/office/drawing/2014/main" id="{AE93338D-DD38-41CB-9996-344A480B95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1" name="AutoShape 2">
          <a:extLst>
            <a:ext uri="{FF2B5EF4-FFF2-40B4-BE49-F238E27FC236}">
              <a16:creationId xmlns:a16="http://schemas.microsoft.com/office/drawing/2014/main" id="{491B877E-1250-4481-BE27-7F09B1D84D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DCCA9CED-773B-4D09-99A1-C7C0E313DCD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3" name="AutoShape 2">
          <a:extLst>
            <a:ext uri="{FF2B5EF4-FFF2-40B4-BE49-F238E27FC236}">
              <a16:creationId xmlns:a16="http://schemas.microsoft.com/office/drawing/2014/main" id="{8A88CC25-67A0-4321-A3B7-96BC35B6F7B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4" name="AutoShape 2">
          <a:extLst>
            <a:ext uri="{FF2B5EF4-FFF2-40B4-BE49-F238E27FC236}">
              <a16:creationId xmlns:a16="http://schemas.microsoft.com/office/drawing/2014/main" id="{4E090C81-EBF5-4946-9A8A-17D5593884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D1EF14B6-3C44-41A1-9762-0EDC8FCF16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6" name="AutoShape 2">
          <a:extLst>
            <a:ext uri="{FF2B5EF4-FFF2-40B4-BE49-F238E27FC236}">
              <a16:creationId xmlns:a16="http://schemas.microsoft.com/office/drawing/2014/main" id="{CEDCD12B-EEDD-4CDD-B637-7745774E2A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7" name="AutoShape 2">
          <a:extLst>
            <a:ext uri="{FF2B5EF4-FFF2-40B4-BE49-F238E27FC236}">
              <a16:creationId xmlns:a16="http://schemas.microsoft.com/office/drawing/2014/main" id="{C08EEFAA-545E-4B71-A7DE-2645D694B0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8" name="AutoShape 2">
          <a:extLst>
            <a:ext uri="{FF2B5EF4-FFF2-40B4-BE49-F238E27FC236}">
              <a16:creationId xmlns:a16="http://schemas.microsoft.com/office/drawing/2014/main" id="{EECD3E15-1182-421A-B697-450EA730DB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29" name="AutoShape 2">
          <a:extLst>
            <a:ext uri="{FF2B5EF4-FFF2-40B4-BE49-F238E27FC236}">
              <a16:creationId xmlns:a16="http://schemas.microsoft.com/office/drawing/2014/main" id="{5AB7D6BC-4280-46F5-8BF5-D778308E09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BEC41C4E-EB04-4EA4-86B9-1C32933769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1" name="AutoShape 2">
          <a:extLst>
            <a:ext uri="{FF2B5EF4-FFF2-40B4-BE49-F238E27FC236}">
              <a16:creationId xmlns:a16="http://schemas.microsoft.com/office/drawing/2014/main" id="{05489C17-4825-4D05-B770-FA4619AB61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2" name="AutoShape 2">
          <a:extLst>
            <a:ext uri="{FF2B5EF4-FFF2-40B4-BE49-F238E27FC236}">
              <a16:creationId xmlns:a16="http://schemas.microsoft.com/office/drawing/2014/main" id="{3394B573-D519-4CD4-8F79-DD712F0C3C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3" name="AutoShape 2">
          <a:extLst>
            <a:ext uri="{FF2B5EF4-FFF2-40B4-BE49-F238E27FC236}">
              <a16:creationId xmlns:a16="http://schemas.microsoft.com/office/drawing/2014/main" id="{F190B0C0-8D39-4477-9226-069A151D86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4" name="AutoShape 2">
          <a:extLst>
            <a:ext uri="{FF2B5EF4-FFF2-40B4-BE49-F238E27FC236}">
              <a16:creationId xmlns:a16="http://schemas.microsoft.com/office/drawing/2014/main" id="{A632A35B-EE7D-492E-B6D6-7CBC97AB4B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5" name="AutoShape 2">
          <a:extLst>
            <a:ext uri="{FF2B5EF4-FFF2-40B4-BE49-F238E27FC236}">
              <a16:creationId xmlns:a16="http://schemas.microsoft.com/office/drawing/2014/main" id="{49031129-3B44-4597-9994-84E117406F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6" name="AutoShape 2">
          <a:extLst>
            <a:ext uri="{FF2B5EF4-FFF2-40B4-BE49-F238E27FC236}">
              <a16:creationId xmlns:a16="http://schemas.microsoft.com/office/drawing/2014/main" id="{65989897-7635-4ABF-A25D-C3182A49B8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7" name="AutoShape 2">
          <a:extLst>
            <a:ext uri="{FF2B5EF4-FFF2-40B4-BE49-F238E27FC236}">
              <a16:creationId xmlns:a16="http://schemas.microsoft.com/office/drawing/2014/main" id="{EA0ECE34-2688-44A0-AC40-058A3ADD17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8" name="AutoShape 2">
          <a:extLst>
            <a:ext uri="{FF2B5EF4-FFF2-40B4-BE49-F238E27FC236}">
              <a16:creationId xmlns:a16="http://schemas.microsoft.com/office/drawing/2014/main" id="{FC1BF475-C08E-43C5-B70F-98A91EAD74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39" name="AutoShape 2">
          <a:extLst>
            <a:ext uri="{FF2B5EF4-FFF2-40B4-BE49-F238E27FC236}">
              <a16:creationId xmlns:a16="http://schemas.microsoft.com/office/drawing/2014/main" id="{3B6EEA90-0123-42BD-9240-D4CC842FD0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40" name="AutoShape 2">
          <a:extLst>
            <a:ext uri="{FF2B5EF4-FFF2-40B4-BE49-F238E27FC236}">
              <a16:creationId xmlns:a16="http://schemas.microsoft.com/office/drawing/2014/main" id="{7ECBFE13-E6BA-44EA-AAF5-A2D854BCB3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27</xdr:row>
      <xdr:rowOff>0</xdr:rowOff>
    </xdr:from>
    <xdr:ext cx="304800" cy="304781"/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AF6C14A2-BED2-44E8-B0D8-4D107C0148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104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2" name="AutoShape 2">
          <a:extLst>
            <a:ext uri="{FF2B5EF4-FFF2-40B4-BE49-F238E27FC236}">
              <a16:creationId xmlns:a16="http://schemas.microsoft.com/office/drawing/2014/main" id="{C7DBBD4D-7A6D-493A-A3F5-5F3D235FD4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3" name="AutoShape 2">
          <a:extLst>
            <a:ext uri="{FF2B5EF4-FFF2-40B4-BE49-F238E27FC236}">
              <a16:creationId xmlns:a16="http://schemas.microsoft.com/office/drawing/2014/main" id="{B9BEB412-85BB-44B7-B561-8E140669E4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A5343AFB-EF43-4FCB-B94B-31FEBE28D8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5" name="AutoShape 2">
          <a:extLst>
            <a:ext uri="{FF2B5EF4-FFF2-40B4-BE49-F238E27FC236}">
              <a16:creationId xmlns:a16="http://schemas.microsoft.com/office/drawing/2014/main" id="{3BA3C6C3-5FE1-4D14-9663-0666241769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6" name="AutoShape 2">
          <a:extLst>
            <a:ext uri="{FF2B5EF4-FFF2-40B4-BE49-F238E27FC236}">
              <a16:creationId xmlns:a16="http://schemas.microsoft.com/office/drawing/2014/main" id="{43E0C9B2-C834-4DF9-8317-0303E1F5CF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id="{5CB942B7-9619-4540-A606-C5D9EED94F6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8" name="AutoShape 2">
          <a:extLst>
            <a:ext uri="{FF2B5EF4-FFF2-40B4-BE49-F238E27FC236}">
              <a16:creationId xmlns:a16="http://schemas.microsoft.com/office/drawing/2014/main" id="{14390F6C-42BF-4546-9675-78118275B0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42470C77-AF57-41C8-A037-ED2AA3E852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id="{A7C7D811-3501-4A75-81BA-75B5F4F5F8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1" name="AutoShape 2">
          <a:extLst>
            <a:ext uri="{FF2B5EF4-FFF2-40B4-BE49-F238E27FC236}">
              <a16:creationId xmlns:a16="http://schemas.microsoft.com/office/drawing/2014/main" id="{EFC8AEC2-1277-4DEB-95AB-EF1FEA03C6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2" name="AutoShape 2">
          <a:extLst>
            <a:ext uri="{FF2B5EF4-FFF2-40B4-BE49-F238E27FC236}">
              <a16:creationId xmlns:a16="http://schemas.microsoft.com/office/drawing/2014/main" id="{1C063B3F-6A9F-4AB0-AD3E-280C8098F5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3" name="AutoShape 2">
          <a:extLst>
            <a:ext uri="{FF2B5EF4-FFF2-40B4-BE49-F238E27FC236}">
              <a16:creationId xmlns:a16="http://schemas.microsoft.com/office/drawing/2014/main" id="{59A0C736-F2EA-40B0-9924-C40B1047A9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4" name="AutoShape 2">
          <a:extLst>
            <a:ext uri="{FF2B5EF4-FFF2-40B4-BE49-F238E27FC236}">
              <a16:creationId xmlns:a16="http://schemas.microsoft.com/office/drawing/2014/main" id="{B8101364-9736-46DE-A41E-A65DD01498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id="{309C317A-71A2-4341-AD2B-73FF3B0459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6" name="AutoShape 2">
          <a:extLst>
            <a:ext uri="{FF2B5EF4-FFF2-40B4-BE49-F238E27FC236}">
              <a16:creationId xmlns:a16="http://schemas.microsoft.com/office/drawing/2014/main" id="{FC665D07-8CD4-4A0F-99C5-2ACED142C0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7" name="AutoShape 2">
          <a:extLst>
            <a:ext uri="{FF2B5EF4-FFF2-40B4-BE49-F238E27FC236}">
              <a16:creationId xmlns:a16="http://schemas.microsoft.com/office/drawing/2014/main" id="{2B0613F6-48E8-4C8C-9479-8FDFA11145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8" name="AutoShape 2">
          <a:extLst>
            <a:ext uri="{FF2B5EF4-FFF2-40B4-BE49-F238E27FC236}">
              <a16:creationId xmlns:a16="http://schemas.microsoft.com/office/drawing/2014/main" id="{20A7B6F0-C5BF-4C7A-91D7-B15BCC9382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59" name="AutoShape 2">
          <a:extLst>
            <a:ext uri="{FF2B5EF4-FFF2-40B4-BE49-F238E27FC236}">
              <a16:creationId xmlns:a16="http://schemas.microsoft.com/office/drawing/2014/main" id="{053CAD10-673D-4A44-B85B-DDD75E36B0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0" name="AutoShape 2">
          <a:extLst>
            <a:ext uri="{FF2B5EF4-FFF2-40B4-BE49-F238E27FC236}">
              <a16:creationId xmlns:a16="http://schemas.microsoft.com/office/drawing/2014/main" id="{199A5030-4EC6-4DCC-A0B8-9ABE31EB61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1" name="AutoShape 2">
          <a:extLst>
            <a:ext uri="{FF2B5EF4-FFF2-40B4-BE49-F238E27FC236}">
              <a16:creationId xmlns:a16="http://schemas.microsoft.com/office/drawing/2014/main" id="{BE2B970A-D689-4C1F-A45B-91A97BCA8C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2" name="AutoShape 2">
          <a:extLst>
            <a:ext uri="{FF2B5EF4-FFF2-40B4-BE49-F238E27FC236}">
              <a16:creationId xmlns:a16="http://schemas.microsoft.com/office/drawing/2014/main" id="{87479849-CA7B-45A8-B48D-6BEB5C27AF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3" name="AutoShape 2">
          <a:extLst>
            <a:ext uri="{FF2B5EF4-FFF2-40B4-BE49-F238E27FC236}">
              <a16:creationId xmlns:a16="http://schemas.microsoft.com/office/drawing/2014/main" id="{44FDE986-275E-4E3E-BB82-BAEECCB0974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4" name="AutoShape 2">
          <a:extLst>
            <a:ext uri="{FF2B5EF4-FFF2-40B4-BE49-F238E27FC236}">
              <a16:creationId xmlns:a16="http://schemas.microsoft.com/office/drawing/2014/main" id="{1810B3BF-EE13-4482-9E82-5B80532AE2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5" name="AutoShape 2">
          <a:extLst>
            <a:ext uri="{FF2B5EF4-FFF2-40B4-BE49-F238E27FC236}">
              <a16:creationId xmlns:a16="http://schemas.microsoft.com/office/drawing/2014/main" id="{C347F8A4-6F94-484F-B4A9-53EDE3619A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6" name="AutoShape 2">
          <a:extLst>
            <a:ext uri="{FF2B5EF4-FFF2-40B4-BE49-F238E27FC236}">
              <a16:creationId xmlns:a16="http://schemas.microsoft.com/office/drawing/2014/main" id="{B00AC21F-1E3E-4DA3-B92E-E4D198EA35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7" name="AutoShape 2">
          <a:extLst>
            <a:ext uri="{FF2B5EF4-FFF2-40B4-BE49-F238E27FC236}">
              <a16:creationId xmlns:a16="http://schemas.microsoft.com/office/drawing/2014/main" id="{755236F8-7116-497B-A1A8-800BC71009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8" name="AutoShape 2">
          <a:extLst>
            <a:ext uri="{FF2B5EF4-FFF2-40B4-BE49-F238E27FC236}">
              <a16:creationId xmlns:a16="http://schemas.microsoft.com/office/drawing/2014/main" id="{C8DF32C2-DA29-4AE7-BCDF-8450B89375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69" name="AutoShape 2">
          <a:extLst>
            <a:ext uri="{FF2B5EF4-FFF2-40B4-BE49-F238E27FC236}">
              <a16:creationId xmlns:a16="http://schemas.microsoft.com/office/drawing/2014/main" id="{4A14B5AA-FE65-4640-9633-D5F9788BA8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0" name="AutoShape 2">
          <a:extLst>
            <a:ext uri="{FF2B5EF4-FFF2-40B4-BE49-F238E27FC236}">
              <a16:creationId xmlns:a16="http://schemas.microsoft.com/office/drawing/2014/main" id="{B25855E8-D92B-480A-996F-C8BBFA8380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1" name="AutoShape 2">
          <a:extLst>
            <a:ext uri="{FF2B5EF4-FFF2-40B4-BE49-F238E27FC236}">
              <a16:creationId xmlns:a16="http://schemas.microsoft.com/office/drawing/2014/main" id="{8F12A4F7-FBE8-40A4-831C-B3B1D501C8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2" name="AutoShape 2">
          <a:extLst>
            <a:ext uri="{FF2B5EF4-FFF2-40B4-BE49-F238E27FC236}">
              <a16:creationId xmlns:a16="http://schemas.microsoft.com/office/drawing/2014/main" id="{6A313054-E577-4895-9154-DF81FEAE72B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3" name="AutoShape 2">
          <a:extLst>
            <a:ext uri="{FF2B5EF4-FFF2-40B4-BE49-F238E27FC236}">
              <a16:creationId xmlns:a16="http://schemas.microsoft.com/office/drawing/2014/main" id="{B6001685-BB72-48B8-8D90-09C6826A5A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4" name="AutoShape 2">
          <a:extLst>
            <a:ext uri="{FF2B5EF4-FFF2-40B4-BE49-F238E27FC236}">
              <a16:creationId xmlns:a16="http://schemas.microsoft.com/office/drawing/2014/main" id="{FF94B7BB-394B-437C-BD22-55F0C7CD48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5" name="AutoShape 2">
          <a:extLst>
            <a:ext uri="{FF2B5EF4-FFF2-40B4-BE49-F238E27FC236}">
              <a16:creationId xmlns:a16="http://schemas.microsoft.com/office/drawing/2014/main" id="{D83CC4D2-EC75-43F1-9345-F93489123B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6" name="AutoShape 2">
          <a:extLst>
            <a:ext uri="{FF2B5EF4-FFF2-40B4-BE49-F238E27FC236}">
              <a16:creationId xmlns:a16="http://schemas.microsoft.com/office/drawing/2014/main" id="{D2869A3D-8022-4335-8748-3F369B46A5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7" name="AutoShape 2">
          <a:extLst>
            <a:ext uri="{FF2B5EF4-FFF2-40B4-BE49-F238E27FC236}">
              <a16:creationId xmlns:a16="http://schemas.microsoft.com/office/drawing/2014/main" id="{31BBBABA-428D-41AC-B8ED-BCF9FB352D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8" name="AutoShape 2">
          <a:extLst>
            <a:ext uri="{FF2B5EF4-FFF2-40B4-BE49-F238E27FC236}">
              <a16:creationId xmlns:a16="http://schemas.microsoft.com/office/drawing/2014/main" id="{6D3F6F1A-B5DB-47B9-B828-00D9CAA99D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79" name="AutoShape 2">
          <a:extLst>
            <a:ext uri="{FF2B5EF4-FFF2-40B4-BE49-F238E27FC236}">
              <a16:creationId xmlns:a16="http://schemas.microsoft.com/office/drawing/2014/main" id="{5B776C89-A183-4C4D-A3C6-C82EACCFE9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0" name="AutoShape 2">
          <a:extLst>
            <a:ext uri="{FF2B5EF4-FFF2-40B4-BE49-F238E27FC236}">
              <a16:creationId xmlns:a16="http://schemas.microsoft.com/office/drawing/2014/main" id="{755D3F90-0EE2-4F37-A1BC-DE1143BFB7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1" name="AutoShape 2">
          <a:extLst>
            <a:ext uri="{FF2B5EF4-FFF2-40B4-BE49-F238E27FC236}">
              <a16:creationId xmlns:a16="http://schemas.microsoft.com/office/drawing/2014/main" id="{B2C9908D-6C6E-481D-9F84-81B7930AE2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2" name="AutoShape 2">
          <a:extLst>
            <a:ext uri="{FF2B5EF4-FFF2-40B4-BE49-F238E27FC236}">
              <a16:creationId xmlns:a16="http://schemas.microsoft.com/office/drawing/2014/main" id="{F7FD549B-9C94-403D-86CB-55A2081461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3" name="AutoShape 2">
          <a:extLst>
            <a:ext uri="{FF2B5EF4-FFF2-40B4-BE49-F238E27FC236}">
              <a16:creationId xmlns:a16="http://schemas.microsoft.com/office/drawing/2014/main" id="{C8831C35-8D39-44B2-8B15-69B706013B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4" name="AutoShape 2">
          <a:extLst>
            <a:ext uri="{FF2B5EF4-FFF2-40B4-BE49-F238E27FC236}">
              <a16:creationId xmlns:a16="http://schemas.microsoft.com/office/drawing/2014/main" id="{207769D2-2EB5-4248-934E-E772B6873C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939ED9CF-7A87-4E97-9B39-BB875D06A9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6" name="AutoShape 2">
          <a:extLst>
            <a:ext uri="{FF2B5EF4-FFF2-40B4-BE49-F238E27FC236}">
              <a16:creationId xmlns:a16="http://schemas.microsoft.com/office/drawing/2014/main" id="{957DC64B-9746-4AF6-961F-81DF8BB69E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7" name="AutoShape 2">
          <a:extLst>
            <a:ext uri="{FF2B5EF4-FFF2-40B4-BE49-F238E27FC236}">
              <a16:creationId xmlns:a16="http://schemas.microsoft.com/office/drawing/2014/main" id="{27B84F53-1509-4FFB-938C-6178E67B15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F9184B11-C06E-4AC9-A784-C1ECA10A53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89" name="AutoShape 2">
          <a:extLst>
            <a:ext uri="{FF2B5EF4-FFF2-40B4-BE49-F238E27FC236}">
              <a16:creationId xmlns:a16="http://schemas.microsoft.com/office/drawing/2014/main" id="{350396CD-4DBB-4DD9-BD00-A0E10EDE7B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0" name="AutoShape 2">
          <a:extLst>
            <a:ext uri="{FF2B5EF4-FFF2-40B4-BE49-F238E27FC236}">
              <a16:creationId xmlns:a16="http://schemas.microsoft.com/office/drawing/2014/main" id="{D5072779-FD37-48B2-9255-96B9A9B551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1" name="AutoShape 2">
          <a:extLst>
            <a:ext uri="{FF2B5EF4-FFF2-40B4-BE49-F238E27FC236}">
              <a16:creationId xmlns:a16="http://schemas.microsoft.com/office/drawing/2014/main" id="{772608C6-923D-43A1-973F-F1B0035050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2" name="AutoShape 2">
          <a:extLst>
            <a:ext uri="{FF2B5EF4-FFF2-40B4-BE49-F238E27FC236}">
              <a16:creationId xmlns:a16="http://schemas.microsoft.com/office/drawing/2014/main" id="{1CADD63D-31D6-4B10-B780-73502BA82FB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BDC6FBC1-4B29-4767-AE98-D7FD2AB55E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4" name="AutoShape 2">
          <a:extLst>
            <a:ext uri="{FF2B5EF4-FFF2-40B4-BE49-F238E27FC236}">
              <a16:creationId xmlns:a16="http://schemas.microsoft.com/office/drawing/2014/main" id="{7971FC28-D998-46D7-93C7-CB74503580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5" name="AutoShape 2">
          <a:extLst>
            <a:ext uri="{FF2B5EF4-FFF2-40B4-BE49-F238E27FC236}">
              <a16:creationId xmlns:a16="http://schemas.microsoft.com/office/drawing/2014/main" id="{D6821372-5856-49E1-A5D4-AFB60F7E48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6" name="AutoShape 2">
          <a:extLst>
            <a:ext uri="{FF2B5EF4-FFF2-40B4-BE49-F238E27FC236}">
              <a16:creationId xmlns:a16="http://schemas.microsoft.com/office/drawing/2014/main" id="{8EB3CA79-1167-446A-90DF-F22641721A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7" name="AutoShape 2">
          <a:extLst>
            <a:ext uri="{FF2B5EF4-FFF2-40B4-BE49-F238E27FC236}">
              <a16:creationId xmlns:a16="http://schemas.microsoft.com/office/drawing/2014/main" id="{E2EF692D-20BC-4568-8E11-D4A9895EEA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8" name="AutoShape 2">
          <a:extLst>
            <a:ext uri="{FF2B5EF4-FFF2-40B4-BE49-F238E27FC236}">
              <a16:creationId xmlns:a16="http://schemas.microsoft.com/office/drawing/2014/main" id="{80DA9B29-AE6B-4360-BE24-877D4BB186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28</xdr:row>
      <xdr:rowOff>0</xdr:rowOff>
    </xdr:from>
    <xdr:ext cx="304800" cy="304781"/>
    <xdr:sp macro="" textlink="">
      <xdr:nvSpPr>
        <xdr:cNvPr id="1599" name="AutoShape 2">
          <a:extLst>
            <a:ext uri="{FF2B5EF4-FFF2-40B4-BE49-F238E27FC236}">
              <a16:creationId xmlns:a16="http://schemas.microsoft.com/office/drawing/2014/main" id="{78591C0B-AE3B-4638-918D-FBA5336F50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299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0" name="AutoShape 2">
          <a:extLst>
            <a:ext uri="{FF2B5EF4-FFF2-40B4-BE49-F238E27FC236}">
              <a16:creationId xmlns:a16="http://schemas.microsoft.com/office/drawing/2014/main" id="{84D274A2-53B3-4A80-AF2F-681DBF888C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1" name="AutoShape 2">
          <a:extLst>
            <a:ext uri="{FF2B5EF4-FFF2-40B4-BE49-F238E27FC236}">
              <a16:creationId xmlns:a16="http://schemas.microsoft.com/office/drawing/2014/main" id="{7886ADA6-BDF8-4A45-8227-EF8C5EB1AD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2" name="AutoShape 2">
          <a:extLst>
            <a:ext uri="{FF2B5EF4-FFF2-40B4-BE49-F238E27FC236}">
              <a16:creationId xmlns:a16="http://schemas.microsoft.com/office/drawing/2014/main" id="{4DEDAABE-4538-4AF3-B705-0EE43774B5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3" name="AutoShape 2">
          <a:extLst>
            <a:ext uri="{FF2B5EF4-FFF2-40B4-BE49-F238E27FC236}">
              <a16:creationId xmlns:a16="http://schemas.microsoft.com/office/drawing/2014/main" id="{E6ADE60F-6089-4A79-B68B-B17B03095E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4" name="AutoShape 2">
          <a:extLst>
            <a:ext uri="{FF2B5EF4-FFF2-40B4-BE49-F238E27FC236}">
              <a16:creationId xmlns:a16="http://schemas.microsoft.com/office/drawing/2014/main" id="{DC66BA4B-719C-4EA8-8811-D87BB94628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5" name="AutoShape 2">
          <a:extLst>
            <a:ext uri="{FF2B5EF4-FFF2-40B4-BE49-F238E27FC236}">
              <a16:creationId xmlns:a16="http://schemas.microsoft.com/office/drawing/2014/main" id="{1C75A235-E264-417A-8094-75717E29DDF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6" name="AutoShape 2">
          <a:extLst>
            <a:ext uri="{FF2B5EF4-FFF2-40B4-BE49-F238E27FC236}">
              <a16:creationId xmlns:a16="http://schemas.microsoft.com/office/drawing/2014/main" id="{9876A28E-2B26-4CA5-AF5A-584345F5F39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7" name="AutoShape 2">
          <a:extLst>
            <a:ext uri="{FF2B5EF4-FFF2-40B4-BE49-F238E27FC236}">
              <a16:creationId xmlns:a16="http://schemas.microsoft.com/office/drawing/2014/main" id="{204DF695-5036-4FB8-8E37-AA46081DA0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8" name="AutoShape 2">
          <a:extLst>
            <a:ext uri="{FF2B5EF4-FFF2-40B4-BE49-F238E27FC236}">
              <a16:creationId xmlns:a16="http://schemas.microsoft.com/office/drawing/2014/main" id="{1B996440-B439-43F2-9107-3E5EFE3E5F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09" name="AutoShape 2">
          <a:extLst>
            <a:ext uri="{FF2B5EF4-FFF2-40B4-BE49-F238E27FC236}">
              <a16:creationId xmlns:a16="http://schemas.microsoft.com/office/drawing/2014/main" id="{50F1D092-C43C-405E-BA79-4867CB9634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id="{D986ED99-DAED-4F4C-A760-DDD25138DC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1" name="AutoShape 2">
          <a:extLst>
            <a:ext uri="{FF2B5EF4-FFF2-40B4-BE49-F238E27FC236}">
              <a16:creationId xmlns:a16="http://schemas.microsoft.com/office/drawing/2014/main" id="{4C7EFBCA-7F2C-43B6-8963-D41FF8E7008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2" name="AutoShape 2">
          <a:extLst>
            <a:ext uri="{FF2B5EF4-FFF2-40B4-BE49-F238E27FC236}">
              <a16:creationId xmlns:a16="http://schemas.microsoft.com/office/drawing/2014/main" id="{21753807-872A-416E-BD29-6D726E19B3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id="{0F6441C1-AC6B-40D4-A5B0-0C718D211A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4" name="AutoShape 2">
          <a:extLst>
            <a:ext uri="{FF2B5EF4-FFF2-40B4-BE49-F238E27FC236}">
              <a16:creationId xmlns:a16="http://schemas.microsoft.com/office/drawing/2014/main" id="{27E15E19-B5BD-4DA1-8447-D4435C0B09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5" name="AutoShape 2">
          <a:extLst>
            <a:ext uri="{FF2B5EF4-FFF2-40B4-BE49-F238E27FC236}">
              <a16:creationId xmlns:a16="http://schemas.microsoft.com/office/drawing/2014/main" id="{46A661DA-0C57-4573-853E-FCA7A13188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6" name="AutoShape 2">
          <a:extLst>
            <a:ext uri="{FF2B5EF4-FFF2-40B4-BE49-F238E27FC236}">
              <a16:creationId xmlns:a16="http://schemas.microsoft.com/office/drawing/2014/main" id="{807481A0-568E-4D37-8869-4950EFA40F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7" name="AutoShape 2">
          <a:extLst>
            <a:ext uri="{FF2B5EF4-FFF2-40B4-BE49-F238E27FC236}">
              <a16:creationId xmlns:a16="http://schemas.microsoft.com/office/drawing/2014/main" id="{9DD05AD3-CBE7-416F-8F77-23E7FA6976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4D3CCCE0-73BB-4089-9003-E0A339086C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19" name="AutoShape 2">
          <a:extLst>
            <a:ext uri="{FF2B5EF4-FFF2-40B4-BE49-F238E27FC236}">
              <a16:creationId xmlns:a16="http://schemas.microsoft.com/office/drawing/2014/main" id="{FCADC9D4-59B3-4C44-849B-86D25C4ED4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0" name="AutoShape 2">
          <a:extLst>
            <a:ext uri="{FF2B5EF4-FFF2-40B4-BE49-F238E27FC236}">
              <a16:creationId xmlns:a16="http://schemas.microsoft.com/office/drawing/2014/main" id="{C5C16518-7795-4E0A-AC57-8A6F3D716D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1" name="AutoShape 2">
          <a:extLst>
            <a:ext uri="{FF2B5EF4-FFF2-40B4-BE49-F238E27FC236}">
              <a16:creationId xmlns:a16="http://schemas.microsoft.com/office/drawing/2014/main" id="{4061DB6A-C0A7-4A80-B261-8D2162CC26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2" name="AutoShape 2">
          <a:extLst>
            <a:ext uri="{FF2B5EF4-FFF2-40B4-BE49-F238E27FC236}">
              <a16:creationId xmlns:a16="http://schemas.microsoft.com/office/drawing/2014/main" id="{9D0CFA83-4A75-4ED4-9C1D-DFC4218170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3" name="AutoShape 2">
          <a:extLst>
            <a:ext uri="{FF2B5EF4-FFF2-40B4-BE49-F238E27FC236}">
              <a16:creationId xmlns:a16="http://schemas.microsoft.com/office/drawing/2014/main" id="{F3A25AB0-5AD0-43A6-8C01-4710E9877E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4" name="AutoShape 2">
          <a:extLst>
            <a:ext uri="{FF2B5EF4-FFF2-40B4-BE49-F238E27FC236}">
              <a16:creationId xmlns:a16="http://schemas.microsoft.com/office/drawing/2014/main" id="{3671B8E2-D502-4F03-9904-F8D915320E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5" name="AutoShape 2">
          <a:extLst>
            <a:ext uri="{FF2B5EF4-FFF2-40B4-BE49-F238E27FC236}">
              <a16:creationId xmlns:a16="http://schemas.microsoft.com/office/drawing/2014/main" id="{4777FCC7-7971-4715-BCBD-62AD1EF00E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6" name="AutoShape 2">
          <a:extLst>
            <a:ext uri="{FF2B5EF4-FFF2-40B4-BE49-F238E27FC236}">
              <a16:creationId xmlns:a16="http://schemas.microsoft.com/office/drawing/2014/main" id="{DF09B74F-C0F9-4C4E-8AB1-E37C1E5430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7" name="AutoShape 2">
          <a:extLst>
            <a:ext uri="{FF2B5EF4-FFF2-40B4-BE49-F238E27FC236}">
              <a16:creationId xmlns:a16="http://schemas.microsoft.com/office/drawing/2014/main" id="{452CD9CA-6067-4A9B-BFF7-B6CF290C21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8" name="AutoShape 2">
          <a:extLst>
            <a:ext uri="{FF2B5EF4-FFF2-40B4-BE49-F238E27FC236}">
              <a16:creationId xmlns:a16="http://schemas.microsoft.com/office/drawing/2014/main" id="{FFC3101E-33A2-493C-98D3-3FEE8800A6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48091253-EBFE-4C08-AA0A-78C01E1E92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BE054705-0112-4EB5-A482-C7FBD8B77F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1" name="AutoShape 2">
          <a:extLst>
            <a:ext uri="{FF2B5EF4-FFF2-40B4-BE49-F238E27FC236}">
              <a16:creationId xmlns:a16="http://schemas.microsoft.com/office/drawing/2014/main" id="{2B2ED55F-453D-4830-A261-69C3217791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B3AE19F5-BEA7-4C2E-9709-0E2C396479D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188A7E94-A134-4268-B9EE-2C2C1D6282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4" name="AutoShape 2">
          <a:extLst>
            <a:ext uri="{FF2B5EF4-FFF2-40B4-BE49-F238E27FC236}">
              <a16:creationId xmlns:a16="http://schemas.microsoft.com/office/drawing/2014/main" id="{9D368298-3895-49E4-96C8-0C50DAED3F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5" name="AutoShape 2">
          <a:extLst>
            <a:ext uri="{FF2B5EF4-FFF2-40B4-BE49-F238E27FC236}">
              <a16:creationId xmlns:a16="http://schemas.microsoft.com/office/drawing/2014/main" id="{49FBB087-D3CD-4FF7-8CC1-7B33F4B132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6" name="AutoShape 2">
          <a:extLst>
            <a:ext uri="{FF2B5EF4-FFF2-40B4-BE49-F238E27FC236}">
              <a16:creationId xmlns:a16="http://schemas.microsoft.com/office/drawing/2014/main" id="{B0984850-FAF1-4B66-B519-E2B448B1F3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82FE7E34-FA90-4025-A0A0-389FC95ED9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329F4673-449B-4E34-800E-2268FE8E67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39" name="AutoShape 2">
          <a:extLst>
            <a:ext uri="{FF2B5EF4-FFF2-40B4-BE49-F238E27FC236}">
              <a16:creationId xmlns:a16="http://schemas.microsoft.com/office/drawing/2014/main" id="{FE83545B-C2A6-401C-80F4-D3FDCDA7DB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0" name="AutoShape 2">
          <a:extLst>
            <a:ext uri="{FF2B5EF4-FFF2-40B4-BE49-F238E27FC236}">
              <a16:creationId xmlns:a16="http://schemas.microsoft.com/office/drawing/2014/main" id="{1036E329-74FC-4980-A292-EA036FE52F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1" name="AutoShape 2">
          <a:extLst>
            <a:ext uri="{FF2B5EF4-FFF2-40B4-BE49-F238E27FC236}">
              <a16:creationId xmlns:a16="http://schemas.microsoft.com/office/drawing/2014/main" id="{39D184B1-3848-4A13-99CB-514640AA64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2" name="AutoShape 2">
          <a:extLst>
            <a:ext uri="{FF2B5EF4-FFF2-40B4-BE49-F238E27FC236}">
              <a16:creationId xmlns:a16="http://schemas.microsoft.com/office/drawing/2014/main" id="{B19F9CB1-25B2-4659-BDED-5BA5B6F07A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3" name="AutoShape 2">
          <a:extLst>
            <a:ext uri="{FF2B5EF4-FFF2-40B4-BE49-F238E27FC236}">
              <a16:creationId xmlns:a16="http://schemas.microsoft.com/office/drawing/2014/main" id="{17B2EE31-8597-491B-B401-4ED44C0A46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4" name="AutoShape 2">
          <a:extLst>
            <a:ext uri="{FF2B5EF4-FFF2-40B4-BE49-F238E27FC236}">
              <a16:creationId xmlns:a16="http://schemas.microsoft.com/office/drawing/2014/main" id="{47CD16B3-B8F8-49FA-9F20-71E76C531E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5" name="AutoShape 2">
          <a:extLst>
            <a:ext uri="{FF2B5EF4-FFF2-40B4-BE49-F238E27FC236}">
              <a16:creationId xmlns:a16="http://schemas.microsoft.com/office/drawing/2014/main" id="{32C42687-AC84-4B1C-81F2-8C869980DC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6" name="AutoShape 2">
          <a:extLst>
            <a:ext uri="{FF2B5EF4-FFF2-40B4-BE49-F238E27FC236}">
              <a16:creationId xmlns:a16="http://schemas.microsoft.com/office/drawing/2014/main" id="{B596146F-2722-4957-8B02-562B9EAD16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7" name="AutoShape 2">
          <a:extLst>
            <a:ext uri="{FF2B5EF4-FFF2-40B4-BE49-F238E27FC236}">
              <a16:creationId xmlns:a16="http://schemas.microsoft.com/office/drawing/2014/main" id="{DD8B17D2-636E-439E-8C5F-FB9B8BE114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8" name="AutoShape 2">
          <a:extLst>
            <a:ext uri="{FF2B5EF4-FFF2-40B4-BE49-F238E27FC236}">
              <a16:creationId xmlns:a16="http://schemas.microsoft.com/office/drawing/2014/main" id="{AD53F7D7-8EC5-4B4D-9982-8C3ABCC518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49" name="AutoShape 2">
          <a:extLst>
            <a:ext uri="{FF2B5EF4-FFF2-40B4-BE49-F238E27FC236}">
              <a16:creationId xmlns:a16="http://schemas.microsoft.com/office/drawing/2014/main" id="{F01DB6A7-DFFD-480B-9934-71175AE89A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0" name="AutoShape 2">
          <a:extLst>
            <a:ext uri="{FF2B5EF4-FFF2-40B4-BE49-F238E27FC236}">
              <a16:creationId xmlns:a16="http://schemas.microsoft.com/office/drawing/2014/main" id="{C2308FC2-66B4-40B3-873E-496DB14FF1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1" name="AutoShape 2">
          <a:extLst>
            <a:ext uri="{FF2B5EF4-FFF2-40B4-BE49-F238E27FC236}">
              <a16:creationId xmlns:a16="http://schemas.microsoft.com/office/drawing/2014/main" id="{5F9A7F27-FEC1-484E-82AF-DDEC6A994B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2" name="AutoShape 2">
          <a:extLst>
            <a:ext uri="{FF2B5EF4-FFF2-40B4-BE49-F238E27FC236}">
              <a16:creationId xmlns:a16="http://schemas.microsoft.com/office/drawing/2014/main" id="{BDA45681-44F5-45CB-BC2E-D8482F7336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3" name="AutoShape 2">
          <a:extLst>
            <a:ext uri="{FF2B5EF4-FFF2-40B4-BE49-F238E27FC236}">
              <a16:creationId xmlns:a16="http://schemas.microsoft.com/office/drawing/2014/main" id="{406D7FD6-2D03-4529-807E-A1551E85F0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4" name="AutoShape 2">
          <a:extLst>
            <a:ext uri="{FF2B5EF4-FFF2-40B4-BE49-F238E27FC236}">
              <a16:creationId xmlns:a16="http://schemas.microsoft.com/office/drawing/2014/main" id="{6C37B644-1DEB-432E-95C3-6AE2DD8543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5" name="AutoShape 2">
          <a:extLst>
            <a:ext uri="{FF2B5EF4-FFF2-40B4-BE49-F238E27FC236}">
              <a16:creationId xmlns:a16="http://schemas.microsoft.com/office/drawing/2014/main" id="{261B6BDA-328E-4AEB-98FD-7EF89AEE85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6" name="AutoShape 2">
          <a:extLst>
            <a:ext uri="{FF2B5EF4-FFF2-40B4-BE49-F238E27FC236}">
              <a16:creationId xmlns:a16="http://schemas.microsoft.com/office/drawing/2014/main" id="{6F0671AE-5A6D-411B-862C-7F0CBB8EC6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29</xdr:row>
      <xdr:rowOff>0</xdr:rowOff>
    </xdr:from>
    <xdr:ext cx="304800" cy="304781"/>
    <xdr:sp macro="" textlink="">
      <xdr:nvSpPr>
        <xdr:cNvPr id="1657" name="AutoShape 2">
          <a:extLst>
            <a:ext uri="{FF2B5EF4-FFF2-40B4-BE49-F238E27FC236}">
              <a16:creationId xmlns:a16="http://schemas.microsoft.com/office/drawing/2014/main" id="{8095D952-E0F8-4BB4-B142-6D5B41FE03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493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58" name="AutoShape 2">
          <a:extLst>
            <a:ext uri="{FF2B5EF4-FFF2-40B4-BE49-F238E27FC236}">
              <a16:creationId xmlns:a16="http://schemas.microsoft.com/office/drawing/2014/main" id="{314ABA1A-E700-4620-879D-4E31AAE248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59" name="AutoShape 2">
          <a:extLst>
            <a:ext uri="{FF2B5EF4-FFF2-40B4-BE49-F238E27FC236}">
              <a16:creationId xmlns:a16="http://schemas.microsoft.com/office/drawing/2014/main" id="{901A87B8-0294-4987-AA68-C3CFC7DEAC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0" name="AutoShape 2">
          <a:extLst>
            <a:ext uri="{FF2B5EF4-FFF2-40B4-BE49-F238E27FC236}">
              <a16:creationId xmlns:a16="http://schemas.microsoft.com/office/drawing/2014/main" id="{F7DBEB91-AD6A-41E8-A039-9FF636AE75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1" name="AutoShape 2">
          <a:extLst>
            <a:ext uri="{FF2B5EF4-FFF2-40B4-BE49-F238E27FC236}">
              <a16:creationId xmlns:a16="http://schemas.microsoft.com/office/drawing/2014/main" id="{BBBD0740-7B61-45E2-81FD-E5D60D131B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2" name="AutoShape 2">
          <a:extLst>
            <a:ext uri="{FF2B5EF4-FFF2-40B4-BE49-F238E27FC236}">
              <a16:creationId xmlns:a16="http://schemas.microsoft.com/office/drawing/2014/main" id="{D5E35870-BE56-46DA-81AE-1102CB84CF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3" name="AutoShape 2">
          <a:extLst>
            <a:ext uri="{FF2B5EF4-FFF2-40B4-BE49-F238E27FC236}">
              <a16:creationId xmlns:a16="http://schemas.microsoft.com/office/drawing/2014/main" id="{A20208C0-C649-4F05-988D-6EBB91B538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4" name="AutoShape 2">
          <a:extLst>
            <a:ext uri="{FF2B5EF4-FFF2-40B4-BE49-F238E27FC236}">
              <a16:creationId xmlns:a16="http://schemas.microsoft.com/office/drawing/2014/main" id="{BCFFF584-1DE8-4E1E-AF79-A3A6F4DD06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5" name="AutoShape 2">
          <a:extLst>
            <a:ext uri="{FF2B5EF4-FFF2-40B4-BE49-F238E27FC236}">
              <a16:creationId xmlns:a16="http://schemas.microsoft.com/office/drawing/2014/main" id="{D880CA2E-98B2-4025-8F67-C05F7B0A6E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6" name="AutoShape 2">
          <a:extLst>
            <a:ext uri="{FF2B5EF4-FFF2-40B4-BE49-F238E27FC236}">
              <a16:creationId xmlns:a16="http://schemas.microsoft.com/office/drawing/2014/main" id="{3EB1956F-4CE8-494E-B5CA-97C56EA78C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7" name="AutoShape 2">
          <a:extLst>
            <a:ext uri="{FF2B5EF4-FFF2-40B4-BE49-F238E27FC236}">
              <a16:creationId xmlns:a16="http://schemas.microsoft.com/office/drawing/2014/main" id="{1CFE7C5B-592C-4D44-BDE4-E46F939D8C5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8" name="AutoShape 2">
          <a:extLst>
            <a:ext uri="{FF2B5EF4-FFF2-40B4-BE49-F238E27FC236}">
              <a16:creationId xmlns:a16="http://schemas.microsoft.com/office/drawing/2014/main" id="{42D2886F-2C94-4E67-9F29-3571066662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69" name="AutoShape 2">
          <a:extLst>
            <a:ext uri="{FF2B5EF4-FFF2-40B4-BE49-F238E27FC236}">
              <a16:creationId xmlns:a16="http://schemas.microsoft.com/office/drawing/2014/main" id="{6112F62A-03BC-40E2-9A24-1BD37391FA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0" name="AutoShape 2">
          <a:extLst>
            <a:ext uri="{FF2B5EF4-FFF2-40B4-BE49-F238E27FC236}">
              <a16:creationId xmlns:a16="http://schemas.microsoft.com/office/drawing/2014/main" id="{123E7F6B-1AE3-4E99-8E7C-EEF6AC748C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1" name="AutoShape 2">
          <a:extLst>
            <a:ext uri="{FF2B5EF4-FFF2-40B4-BE49-F238E27FC236}">
              <a16:creationId xmlns:a16="http://schemas.microsoft.com/office/drawing/2014/main" id="{53739D2D-A27F-4A10-9C79-3E38E6A4DB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2" name="AutoShape 2">
          <a:extLst>
            <a:ext uri="{FF2B5EF4-FFF2-40B4-BE49-F238E27FC236}">
              <a16:creationId xmlns:a16="http://schemas.microsoft.com/office/drawing/2014/main" id="{C51CC73F-9289-4E75-A448-D3DF23FA46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3" name="AutoShape 2">
          <a:extLst>
            <a:ext uri="{FF2B5EF4-FFF2-40B4-BE49-F238E27FC236}">
              <a16:creationId xmlns:a16="http://schemas.microsoft.com/office/drawing/2014/main" id="{441F7FB6-31D2-411A-8FA3-94094845C8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4" name="AutoShape 2">
          <a:extLst>
            <a:ext uri="{FF2B5EF4-FFF2-40B4-BE49-F238E27FC236}">
              <a16:creationId xmlns:a16="http://schemas.microsoft.com/office/drawing/2014/main" id="{4111E6F5-F7F3-4CE1-A3B1-0E7DF1DFC0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3D083EC7-91B1-46F2-AC49-DF324B7745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6" name="AutoShape 2">
          <a:extLst>
            <a:ext uri="{FF2B5EF4-FFF2-40B4-BE49-F238E27FC236}">
              <a16:creationId xmlns:a16="http://schemas.microsoft.com/office/drawing/2014/main" id="{F6325BE1-06EF-4FD6-B2F8-D92172CE38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7" name="AutoShape 2">
          <a:extLst>
            <a:ext uri="{FF2B5EF4-FFF2-40B4-BE49-F238E27FC236}">
              <a16:creationId xmlns:a16="http://schemas.microsoft.com/office/drawing/2014/main" id="{016E1BB4-B62F-41F6-A214-63BB6D32C8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038EB59-3C51-484F-A516-5C96B3EDAC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79" name="AutoShape 2">
          <a:extLst>
            <a:ext uri="{FF2B5EF4-FFF2-40B4-BE49-F238E27FC236}">
              <a16:creationId xmlns:a16="http://schemas.microsoft.com/office/drawing/2014/main" id="{489B19C6-7FE0-4C78-B640-E2D1FC2819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0" name="AutoShape 2">
          <a:extLst>
            <a:ext uri="{FF2B5EF4-FFF2-40B4-BE49-F238E27FC236}">
              <a16:creationId xmlns:a16="http://schemas.microsoft.com/office/drawing/2014/main" id="{73E87F13-885B-4432-A97B-AF32F185D76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1" name="AutoShape 2">
          <a:extLst>
            <a:ext uri="{FF2B5EF4-FFF2-40B4-BE49-F238E27FC236}">
              <a16:creationId xmlns:a16="http://schemas.microsoft.com/office/drawing/2014/main" id="{1DD836EA-F320-47EF-A561-07C67B625C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2" name="AutoShape 2">
          <a:extLst>
            <a:ext uri="{FF2B5EF4-FFF2-40B4-BE49-F238E27FC236}">
              <a16:creationId xmlns:a16="http://schemas.microsoft.com/office/drawing/2014/main" id="{C9D0972F-25E3-436A-8920-5CD7003C74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BFA46355-196C-4302-9BF2-FA1AAA059C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4" name="AutoShape 2">
          <a:extLst>
            <a:ext uri="{FF2B5EF4-FFF2-40B4-BE49-F238E27FC236}">
              <a16:creationId xmlns:a16="http://schemas.microsoft.com/office/drawing/2014/main" id="{F4129680-09DA-49F9-B332-6F191CC1BD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id="{969B7A9E-FE5F-4CF2-B21C-20D0AC7C14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6" name="AutoShape 2">
          <a:extLst>
            <a:ext uri="{FF2B5EF4-FFF2-40B4-BE49-F238E27FC236}">
              <a16:creationId xmlns:a16="http://schemas.microsoft.com/office/drawing/2014/main" id="{30BCB4B8-5AC5-4001-8ADD-F3E1A894CF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7" name="AutoShape 2">
          <a:extLst>
            <a:ext uri="{FF2B5EF4-FFF2-40B4-BE49-F238E27FC236}">
              <a16:creationId xmlns:a16="http://schemas.microsoft.com/office/drawing/2014/main" id="{12035741-1337-4CC8-B8FE-D35385B704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id="{E2DD87D5-1EB5-4B97-AAA0-84C12177D5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89" name="AutoShape 2">
          <a:extLst>
            <a:ext uri="{FF2B5EF4-FFF2-40B4-BE49-F238E27FC236}">
              <a16:creationId xmlns:a16="http://schemas.microsoft.com/office/drawing/2014/main" id="{8849B27C-C180-476B-9F53-0F9AE5E305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0" name="AutoShape 2">
          <a:extLst>
            <a:ext uri="{FF2B5EF4-FFF2-40B4-BE49-F238E27FC236}">
              <a16:creationId xmlns:a16="http://schemas.microsoft.com/office/drawing/2014/main" id="{7E5D4136-FEE0-4A86-AD6D-0BED09D994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1" name="AutoShape 2">
          <a:extLst>
            <a:ext uri="{FF2B5EF4-FFF2-40B4-BE49-F238E27FC236}">
              <a16:creationId xmlns:a16="http://schemas.microsoft.com/office/drawing/2014/main" id="{CC126AE6-D2F1-45E3-99A7-E97BB3DD32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2" name="AutoShape 2">
          <a:extLst>
            <a:ext uri="{FF2B5EF4-FFF2-40B4-BE49-F238E27FC236}">
              <a16:creationId xmlns:a16="http://schemas.microsoft.com/office/drawing/2014/main" id="{C38871EC-8693-4DAE-B75B-6EC9BCA5D2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id="{971A412E-D586-4173-834E-908D0F50C2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4" name="AutoShape 2">
          <a:extLst>
            <a:ext uri="{FF2B5EF4-FFF2-40B4-BE49-F238E27FC236}">
              <a16:creationId xmlns:a16="http://schemas.microsoft.com/office/drawing/2014/main" id="{24D76501-46C9-4732-B00D-FAC43897D0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5" name="AutoShape 2">
          <a:extLst>
            <a:ext uri="{FF2B5EF4-FFF2-40B4-BE49-F238E27FC236}">
              <a16:creationId xmlns:a16="http://schemas.microsoft.com/office/drawing/2014/main" id="{044ADAEA-5D83-4A8C-A0AA-6453DA8991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5842F6DB-56FD-4B43-98B6-6C79A5F173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7" name="AutoShape 2">
          <a:extLst>
            <a:ext uri="{FF2B5EF4-FFF2-40B4-BE49-F238E27FC236}">
              <a16:creationId xmlns:a16="http://schemas.microsoft.com/office/drawing/2014/main" id="{37A4733D-53B0-4366-AD7B-7FF5610843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8" name="AutoShape 2">
          <a:extLst>
            <a:ext uri="{FF2B5EF4-FFF2-40B4-BE49-F238E27FC236}">
              <a16:creationId xmlns:a16="http://schemas.microsoft.com/office/drawing/2014/main" id="{137B4B9F-2332-47DE-B411-7D546807CD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41591998-1383-457D-B612-C7FD5299C7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0" name="AutoShape 2">
          <a:extLst>
            <a:ext uri="{FF2B5EF4-FFF2-40B4-BE49-F238E27FC236}">
              <a16:creationId xmlns:a16="http://schemas.microsoft.com/office/drawing/2014/main" id="{A6A33B3E-7749-4CDD-A3BB-51F5B5544F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1" name="AutoShape 2">
          <a:extLst>
            <a:ext uri="{FF2B5EF4-FFF2-40B4-BE49-F238E27FC236}">
              <a16:creationId xmlns:a16="http://schemas.microsoft.com/office/drawing/2014/main" id="{4E8C9652-3010-4D10-97D2-E8A851B460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2" name="AutoShape 2">
          <a:extLst>
            <a:ext uri="{FF2B5EF4-FFF2-40B4-BE49-F238E27FC236}">
              <a16:creationId xmlns:a16="http://schemas.microsoft.com/office/drawing/2014/main" id="{D499552F-9D22-4DCC-8048-ABC992F29F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3" name="AutoShape 2">
          <a:extLst>
            <a:ext uri="{FF2B5EF4-FFF2-40B4-BE49-F238E27FC236}">
              <a16:creationId xmlns:a16="http://schemas.microsoft.com/office/drawing/2014/main" id="{9C295358-3E83-417A-AF49-3531A90E3E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0C816C18-E03F-4434-BE7C-E35AD6EC92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5" name="AutoShape 2">
          <a:extLst>
            <a:ext uri="{FF2B5EF4-FFF2-40B4-BE49-F238E27FC236}">
              <a16:creationId xmlns:a16="http://schemas.microsoft.com/office/drawing/2014/main" id="{8CB14975-FDC2-4654-A479-A55C138FC9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6" name="AutoShape 2">
          <a:extLst>
            <a:ext uri="{FF2B5EF4-FFF2-40B4-BE49-F238E27FC236}">
              <a16:creationId xmlns:a16="http://schemas.microsoft.com/office/drawing/2014/main" id="{89A4620E-EF04-43DF-9605-18D64D7069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7" name="AutoShape 2">
          <a:extLst>
            <a:ext uri="{FF2B5EF4-FFF2-40B4-BE49-F238E27FC236}">
              <a16:creationId xmlns:a16="http://schemas.microsoft.com/office/drawing/2014/main" id="{08C7DCD6-FE50-4895-AC40-56C3B32DCD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8" name="AutoShape 2">
          <a:extLst>
            <a:ext uri="{FF2B5EF4-FFF2-40B4-BE49-F238E27FC236}">
              <a16:creationId xmlns:a16="http://schemas.microsoft.com/office/drawing/2014/main" id="{87617675-E3A7-4D37-A6F9-85C7B2E672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09" name="AutoShape 2">
          <a:extLst>
            <a:ext uri="{FF2B5EF4-FFF2-40B4-BE49-F238E27FC236}">
              <a16:creationId xmlns:a16="http://schemas.microsoft.com/office/drawing/2014/main" id="{C2F2AFC0-D83B-4484-9C7E-2EAF8E22A5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10" name="AutoShape 2">
          <a:extLst>
            <a:ext uri="{FF2B5EF4-FFF2-40B4-BE49-F238E27FC236}">
              <a16:creationId xmlns:a16="http://schemas.microsoft.com/office/drawing/2014/main" id="{1F207FB3-4B1F-46F0-99D1-9D4EF5749F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11" name="AutoShape 2">
          <a:extLst>
            <a:ext uri="{FF2B5EF4-FFF2-40B4-BE49-F238E27FC236}">
              <a16:creationId xmlns:a16="http://schemas.microsoft.com/office/drawing/2014/main" id="{44A3B5AF-09CF-4EBA-AED8-A52A6CCFBE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12" name="AutoShape 2">
          <a:extLst>
            <a:ext uri="{FF2B5EF4-FFF2-40B4-BE49-F238E27FC236}">
              <a16:creationId xmlns:a16="http://schemas.microsoft.com/office/drawing/2014/main" id="{C18E040D-86BA-4521-9F0A-485041AEE3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13" name="AutoShape 2">
          <a:extLst>
            <a:ext uri="{FF2B5EF4-FFF2-40B4-BE49-F238E27FC236}">
              <a16:creationId xmlns:a16="http://schemas.microsoft.com/office/drawing/2014/main" id="{52474B01-B73C-43AE-A6D9-968B077DEC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5132F191-AF5F-46F4-AF72-D929F5D2FB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30</xdr:row>
      <xdr:rowOff>0</xdr:rowOff>
    </xdr:from>
    <xdr:ext cx="304800" cy="304781"/>
    <xdr:sp macro="" textlink="">
      <xdr:nvSpPr>
        <xdr:cNvPr id="1715" name="AutoShape 2">
          <a:extLst>
            <a:ext uri="{FF2B5EF4-FFF2-40B4-BE49-F238E27FC236}">
              <a16:creationId xmlns:a16="http://schemas.microsoft.com/office/drawing/2014/main" id="{A7020663-F0C7-4EB2-A1C8-80F291DDE0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688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16" name="AutoShape 2">
          <a:extLst>
            <a:ext uri="{FF2B5EF4-FFF2-40B4-BE49-F238E27FC236}">
              <a16:creationId xmlns:a16="http://schemas.microsoft.com/office/drawing/2014/main" id="{08D772BE-815D-4608-8F76-4182BCB178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17" name="AutoShape 2">
          <a:extLst>
            <a:ext uri="{FF2B5EF4-FFF2-40B4-BE49-F238E27FC236}">
              <a16:creationId xmlns:a16="http://schemas.microsoft.com/office/drawing/2014/main" id="{7876F038-2BDF-4CE0-A4DE-AB5A6F703A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18" name="AutoShape 2">
          <a:extLst>
            <a:ext uri="{FF2B5EF4-FFF2-40B4-BE49-F238E27FC236}">
              <a16:creationId xmlns:a16="http://schemas.microsoft.com/office/drawing/2014/main" id="{8A4B465C-0861-4F11-B4BB-8B1FD1DC21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19" name="AutoShape 2">
          <a:extLst>
            <a:ext uri="{FF2B5EF4-FFF2-40B4-BE49-F238E27FC236}">
              <a16:creationId xmlns:a16="http://schemas.microsoft.com/office/drawing/2014/main" id="{EA7DA1B7-0DDA-417E-9AEF-3C9D95D08F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0" name="AutoShape 2">
          <a:extLst>
            <a:ext uri="{FF2B5EF4-FFF2-40B4-BE49-F238E27FC236}">
              <a16:creationId xmlns:a16="http://schemas.microsoft.com/office/drawing/2014/main" id="{49694126-AB1C-4BFD-AA04-159BF82969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1" name="AutoShape 2">
          <a:extLst>
            <a:ext uri="{FF2B5EF4-FFF2-40B4-BE49-F238E27FC236}">
              <a16:creationId xmlns:a16="http://schemas.microsoft.com/office/drawing/2014/main" id="{FEE7ADDB-292A-43F9-BBDA-FA208A00A6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B8308EF2-D32C-4A68-A9E4-3468A357E3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3" name="AutoShape 2">
          <a:extLst>
            <a:ext uri="{FF2B5EF4-FFF2-40B4-BE49-F238E27FC236}">
              <a16:creationId xmlns:a16="http://schemas.microsoft.com/office/drawing/2014/main" id="{511A3DCE-3F08-4F92-8735-F674084E15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4" name="AutoShape 2">
          <a:extLst>
            <a:ext uri="{FF2B5EF4-FFF2-40B4-BE49-F238E27FC236}">
              <a16:creationId xmlns:a16="http://schemas.microsoft.com/office/drawing/2014/main" id="{742CB828-1A3C-42C2-98F0-3FB316AC7C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71EDDBE-9433-4B51-B95E-FCC37ED763D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6" name="AutoShape 2">
          <a:extLst>
            <a:ext uri="{FF2B5EF4-FFF2-40B4-BE49-F238E27FC236}">
              <a16:creationId xmlns:a16="http://schemas.microsoft.com/office/drawing/2014/main" id="{70675090-C2D7-411F-A7CA-6CFF359D10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7" name="AutoShape 2">
          <a:extLst>
            <a:ext uri="{FF2B5EF4-FFF2-40B4-BE49-F238E27FC236}">
              <a16:creationId xmlns:a16="http://schemas.microsoft.com/office/drawing/2014/main" id="{4410C6C0-B316-4BE0-BD1C-71B7F79A1B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8" name="AutoShape 2">
          <a:extLst>
            <a:ext uri="{FF2B5EF4-FFF2-40B4-BE49-F238E27FC236}">
              <a16:creationId xmlns:a16="http://schemas.microsoft.com/office/drawing/2014/main" id="{CFEBAF6E-EBE8-40CE-A636-D60A25DA50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2293851F-9837-4FC0-8B96-E9AE9E1DA6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0" name="AutoShape 2">
          <a:extLst>
            <a:ext uri="{FF2B5EF4-FFF2-40B4-BE49-F238E27FC236}">
              <a16:creationId xmlns:a16="http://schemas.microsoft.com/office/drawing/2014/main" id="{3622092D-989A-4176-A54E-3D2957E145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1" name="AutoShape 2">
          <a:extLst>
            <a:ext uri="{FF2B5EF4-FFF2-40B4-BE49-F238E27FC236}">
              <a16:creationId xmlns:a16="http://schemas.microsoft.com/office/drawing/2014/main" id="{EDE2B317-CCA5-430C-8906-BFF117FF64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2" name="AutoShape 2">
          <a:extLst>
            <a:ext uri="{FF2B5EF4-FFF2-40B4-BE49-F238E27FC236}">
              <a16:creationId xmlns:a16="http://schemas.microsoft.com/office/drawing/2014/main" id="{6D7073D3-1CEE-418A-BC0C-0C172ADEB6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3" name="AutoShape 2">
          <a:extLst>
            <a:ext uri="{FF2B5EF4-FFF2-40B4-BE49-F238E27FC236}">
              <a16:creationId xmlns:a16="http://schemas.microsoft.com/office/drawing/2014/main" id="{E1B37E2E-BE14-4A87-B0C5-564C59E2F32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4" name="AutoShape 2">
          <a:extLst>
            <a:ext uri="{FF2B5EF4-FFF2-40B4-BE49-F238E27FC236}">
              <a16:creationId xmlns:a16="http://schemas.microsoft.com/office/drawing/2014/main" id="{7DC9483F-C315-4CED-A372-F7338084F1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5" name="AutoShape 2">
          <a:extLst>
            <a:ext uri="{FF2B5EF4-FFF2-40B4-BE49-F238E27FC236}">
              <a16:creationId xmlns:a16="http://schemas.microsoft.com/office/drawing/2014/main" id="{B37608CD-9959-4866-A40D-BBC1C675A2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6" name="AutoShape 2">
          <a:extLst>
            <a:ext uri="{FF2B5EF4-FFF2-40B4-BE49-F238E27FC236}">
              <a16:creationId xmlns:a16="http://schemas.microsoft.com/office/drawing/2014/main" id="{78F0AEB9-C7E2-48C5-B8BE-2E29692FEC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7" name="AutoShape 2">
          <a:extLst>
            <a:ext uri="{FF2B5EF4-FFF2-40B4-BE49-F238E27FC236}">
              <a16:creationId xmlns:a16="http://schemas.microsoft.com/office/drawing/2014/main" id="{AA3CFC3C-6A64-4A3D-B8B2-212B9C6D19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8" name="AutoShape 2">
          <a:extLst>
            <a:ext uri="{FF2B5EF4-FFF2-40B4-BE49-F238E27FC236}">
              <a16:creationId xmlns:a16="http://schemas.microsoft.com/office/drawing/2014/main" id="{F4AE5F2E-8425-42A8-AEE3-4AC4F9A1AC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39" name="AutoShape 2">
          <a:extLst>
            <a:ext uri="{FF2B5EF4-FFF2-40B4-BE49-F238E27FC236}">
              <a16:creationId xmlns:a16="http://schemas.microsoft.com/office/drawing/2014/main" id="{043E40F5-7AC5-437E-83AE-53C55D72A0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0" name="AutoShape 2">
          <a:extLst>
            <a:ext uri="{FF2B5EF4-FFF2-40B4-BE49-F238E27FC236}">
              <a16:creationId xmlns:a16="http://schemas.microsoft.com/office/drawing/2014/main" id="{327BB38B-618D-4073-BA3F-0DE7B02F19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1" name="AutoShape 2">
          <a:extLst>
            <a:ext uri="{FF2B5EF4-FFF2-40B4-BE49-F238E27FC236}">
              <a16:creationId xmlns:a16="http://schemas.microsoft.com/office/drawing/2014/main" id="{538DE3C2-C705-4C7C-8F54-2B5A4F8DD5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id="{57C6C962-29A8-477D-8861-8D27EC6ADA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3" name="AutoShape 2">
          <a:extLst>
            <a:ext uri="{FF2B5EF4-FFF2-40B4-BE49-F238E27FC236}">
              <a16:creationId xmlns:a16="http://schemas.microsoft.com/office/drawing/2014/main" id="{2180E62E-A08D-4071-B9D8-97DC41DA36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4" name="AutoShape 2">
          <a:extLst>
            <a:ext uri="{FF2B5EF4-FFF2-40B4-BE49-F238E27FC236}">
              <a16:creationId xmlns:a16="http://schemas.microsoft.com/office/drawing/2014/main" id="{CD2D7E35-B072-498C-847A-06577D756B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id="{CDAC32DB-09E4-4EA7-B3B2-F271FC5072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6" name="AutoShape 2">
          <a:extLst>
            <a:ext uri="{FF2B5EF4-FFF2-40B4-BE49-F238E27FC236}">
              <a16:creationId xmlns:a16="http://schemas.microsoft.com/office/drawing/2014/main" id="{E8D0E3F7-BC54-42E8-B2D6-65EFE2AF5D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7" name="AutoShape 2">
          <a:extLst>
            <a:ext uri="{FF2B5EF4-FFF2-40B4-BE49-F238E27FC236}">
              <a16:creationId xmlns:a16="http://schemas.microsoft.com/office/drawing/2014/main" id="{14827ADD-C38E-4E13-A336-3A4CAE3C0E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8" name="AutoShape 2">
          <a:extLst>
            <a:ext uri="{FF2B5EF4-FFF2-40B4-BE49-F238E27FC236}">
              <a16:creationId xmlns:a16="http://schemas.microsoft.com/office/drawing/2014/main" id="{DEB4D190-69B9-4EC0-BA59-91F80D1C9A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49" name="AutoShape 2">
          <a:extLst>
            <a:ext uri="{FF2B5EF4-FFF2-40B4-BE49-F238E27FC236}">
              <a16:creationId xmlns:a16="http://schemas.microsoft.com/office/drawing/2014/main" id="{E99FDE2C-CF45-40C4-A843-D3BF70011E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id="{16F081DA-CCFD-404E-A065-5D4BE5BBEF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1" name="AutoShape 2">
          <a:extLst>
            <a:ext uri="{FF2B5EF4-FFF2-40B4-BE49-F238E27FC236}">
              <a16:creationId xmlns:a16="http://schemas.microsoft.com/office/drawing/2014/main" id="{8FF2914D-6002-4BA5-B15E-291B7B413D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2" name="AutoShape 2">
          <a:extLst>
            <a:ext uri="{FF2B5EF4-FFF2-40B4-BE49-F238E27FC236}">
              <a16:creationId xmlns:a16="http://schemas.microsoft.com/office/drawing/2014/main" id="{DAE00973-F965-40B4-A462-F374D5EB67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3" name="AutoShape 2">
          <a:extLst>
            <a:ext uri="{FF2B5EF4-FFF2-40B4-BE49-F238E27FC236}">
              <a16:creationId xmlns:a16="http://schemas.microsoft.com/office/drawing/2014/main" id="{DB5C9A81-4E12-4EE8-9075-68F97CDE67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4" name="AutoShape 2">
          <a:extLst>
            <a:ext uri="{FF2B5EF4-FFF2-40B4-BE49-F238E27FC236}">
              <a16:creationId xmlns:a16="http://schemas.microsoft.com/office/drawing/2014/main" id="{B3EE6F10-688C-40D1-A84A-3C197026B2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5" name="AutoShape 2">
          <a:extLst>
            <a:ext uri="{FF2B5EF4-FFF2-40B4-BE49-F238E27FC236}">
              <a16:creationId xmlns:a16="http://schemas.microsoft.com/office/drawing/2014/main" id="{464C9F09-7430-45DF-94AD-265E8E2E36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6" name="AutoShape 2">
          <a:extLst>
            <a:ext uri="{FF2B5EF4-FFF2-40B4-BE49-F238E27FC236}">
              <a16:creationId xmlns:a16="http://schemas.microsoft.com/office/drawing/2014/main" id="{DE483D20-B251-4072-B427-190B977226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7" name="AutoShape 2">
          <a:extLst>
            <a:ext uri="{FF2B5EF4-FFF2-40B4-BE49-F238E27FC236}">
              <a16:creationId xmlns:a16="http://schemas.microsoft.com/office/drawing/2014/main" id="{29F9FABF-C16D-43E3-82D6-2166B0B32B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8" name="AutoShape 2">
          <a:extLst>
            <a:ext uri="{FF2B5EF4-FFF2-40B4-BE49-F238E27FC236}">
              <a16:creationId xmlns:a16="http://schemas.microsoft.com/office/drawing/2014/main" id="{D7807ECE-6083-4A3B-AC26-4F119A13F8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59" name="AutoShape 2">
          <a:extLst>
            <a:ext uri="{FF2B5EF4-FFF2-40B4-BE49-F238E27FC236}">
              <a16:creationId xmlns:a16="http://schemas.microsoft.com/office/drawing/2014/main" id="{F2129E7C-74F1-4353-9D9D-9CBFD5E38F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0" name="AutoShape 2">
          <a:extLst>
            <a:ext uri="{FF2B5EF4-FFF2-40B4-BE49-F238E27FC236}">
              <a16:creationId xmlns:a16="http://schemas.microsoft.com/office/drawing/2014/main" id="{2B1105CF-EC5B-4C62-B803-2ABF375505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1" name="AutoShape 2">
          <a:extLst>
            <a:ext uri="{FF2B5EF4-FFF2-40B4-BE49-F238E27FC236}">
              <a16:creationId xmlns:a16="http://schemas.microsoft.com/office/drawing/2014/main" id="{2B4FFF42-2E28-4C2B-9702-59F84DC56E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2" name="AutoShape 2">
          <a:extLst>
            <a:ext uri="{FF2B5EF4-FFF2-40B4-BE49-F238E27FC236}">
              <a16:creationId xmlns:a16="http://schemas.microsoft.com/office/drawing/2014/main" id="{5DB20886-CC34-42FB-B7E8-E044319964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3" name="AutoShape 2">
          <a:extLst>
            <a:ext uri="{FF2B5EF4-FFF2-40B4-BE49-F238E27FC236}">
              <a16:creationId xmlns:a16="http://schemas.microsoft.com/office/drawing/2014/main" id="{6D7F55BA-3356-4FC9-891C-33DC0EC5FF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4" name="AutoShape 2">
          <a:extLst>
            <a:ext uri="{FF2B5EF4-FFF2-40B4-BE49-F238E27FC236}">
              <a16:creationId xmlns:a16="http://schemas.microsoft.com/office/drawing/2014/main" id="{C79EB9B6-DACD-46C7-8D91-1C290BC826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5" name="AutoShape 2">
          <a:extLst>
            <a:ext uri="{FF2B5EF4-FFF2-40B4-BE49-F238E27FC236}">
              <a16:creationId xmlns:a16="http://schemas.microsoft.com/office/drawing/2014/main" id="{0E11FC9D-1875-4B00-863E-554FB4C6D2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6" name="AutoShape 2">
          <a:extLst>
            <a:ext uri="{FF2B5EF4-FFF2-40B4-BE49-F238E27FC236}">
              <a16:creationId xmlns:a16="http://schemas.microsoft.com/office/drawing/2014/main" id="{486007A9-94FD-477B-88AE-3E39B79FCD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F1C5A364-283D-4CD1-95D6-DF1EBE3834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8" name="AutoShape 2">
          <a:extLst>
            <a:ext uri="{FF2B5EF4-FFF2-40B4-BE49-F238E27FC236}">
              <a16:creationId xmlns:a16="http://schemas.microsoft.com/office/drawing/2014/main" id="{1EB34956-8663-410D-B5A7-CF7F4ABBF10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69" name="AutoShape 2">
          <a:extLst>
            <a:ext uri="{FF2B5EF4-FFF2-40B4-BE49-F238E27FC236}">
              <a16:creationId xmlns:a16="http://schemas.microsoft.com/office/drawing/2014/main" id="{0D0F794A-265E-47D3-B9E7-F9BC8B2FE1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BBFF8720-7E2E-4395-B86B-8F718B994E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71" name="AutoShape 2">
          <a:extLst>
            <a:ext uri="{FF2B5EF4-FFF2-40B4-BE49-F238E27FC236}">
              <a16:creationId xmlns:a16="http://schemas.microsoft.com/office/drawing/2014/main" id="{BDFB71F4-67BF-486A-B409-D9E6AB003E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72" name="AutoShape 2">
          <a:extLst>
            <a:ext uri="{FF2B5EF4-FFF2-40B4-BE49-F238E27FC236}">
              <a16:creationId xmlns:a16="http://schemas.microsoft.com/office/drawing/2014/main" id="{636BB0A3-415B-43F2-9840-BFE7D1F7B5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31</xdr:row>
      <xdr:rowOff>0</xdr:rowOff>
    </xdr:from>
    <xdr:ext cx="304800" cy="304781"/>
    <xdr:sp macro="" textlink="">
      <xdr:nvSpPr>
        <xdr:cNvPr id="1773" name="AutoShape 2">
          <a:extLst>
            <a:ext uri="{FF2B5EF4-FFF2-40B4-BE49-F238E27FC236}">
              <a16:creationId xmlns:a16="http://schemas.microsoft.com/office/drawing/2014/main" id="{B5CBC5F3-9293-4058-8454-F7B2524DCE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6883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74" name="AutoShape 2">
          <a:extLst>
            <a:ext uri="{FF2B5EF4-FFF2-40B4-BE49-F238E27FC236}">
              <a16:creationId xmlns:a16="http://schemas.microsoft.com/office/drawing/2014/main" id="{91AD72AC-4D2E-4372-804A-1A42D8BA2F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BABC0CED-17E9-430A-8802-4D3D8237BC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76" name="AutoShape 2">
          <a:extLst>
            <a:ext uri="{FF2B5EF4-FFF2-40B4-BE49-F238E27FC236}">
              <a16:creationId xmlns:a16="http://schemas.microsoft.com/office/drawing/2014/main" id="{C89612D0-5BEC-4585-A87E-9A4C2A63EE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77" name="AutoShape 2">
          <a:extLst>
            <a:ext uri="{FF2B5EF4-FFF2-40B4-BE49-F238E27FC236}">
              <a16:creationId xmlns:a16="http://schemas.microsoft.com/office/drawing/2014/main" id="{85FF2D6D-B724-4003-9F3A-5F4FB51B8B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78" name="AutoShape 2">
          <a:extLst>
            <a:ext uri="{FF2B5EF4-FFF2-40B4-BE49-F238E27FC236}">
              <a16:creationId xmlns:a16="http://schemas.microsoft.com/office/drawing/2014/main" id="{1F36DCA1-D199-43BC-9A42-7D4AC28744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79" name="AutoShape 2">
          <a:extLst>
            <a:ext uri="{FF2B5EF4-FFF2-40B4-BE49-F238E27FC236}">
              <a16:creationId xmlns:a16="http://schemas.microsoft.com/office/drawing/2014/main" id="{96F83208-BBD6-4A5F-985A-C5873C2924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0" name="AutoShape 2">
          <a:extLst>
            <a:ext uri="{FF2B5EF4-FFF2-40B4-BE49-F238E27FC236}">
              <a16:creationId xmlns:a16="http://schemas.microsoft.com/office/drawing/2014/main" id="{837FB98C-F87D-4CF7-80DC-CA1D57C810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1" name="AutoShape 2">
          <a:extLst>
            <a:ext uri="{FF2B5EF4-FFF2-40B4-BE49-F238E27FC236}">
              <a16:creationId xmlns:a16="http://schemas.microsoft.com/office/drawing/2014/main" id="{063F1CE6-9743-4D43-93BB-041C9C2232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2" name="AutoShape 2">
          <a:extLst>
            <a:ext uri="{FF2B5EF4-FFF2-40B4-BE49-F238E27FC236}">
              <a16:creationId xmlns:a16="http://schemas.microsoft.com/office/drawing/2014/main" id="{A273874C-E51C-484C-8DD5-0C098B6C3A4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3" name="AutoShape 2">
          <a:extLst>
            <a:ext uri="{FF2B5EF4-FFF2-40B4-BE49-F238E27FC236}">
              <a16:creationId xmlns:a16="http://schemas.microsoft.com/office/drawing/2014/main" id="{801B22DE-2A5E-4730-8616-E6EFCEC9DF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4" name="AutoShape 2">
          <a:extLst>
            <a:ext uri="{FF2B5EF4-FFF2-40B4-BE49-F238E27FC236}">
              <a16:creationId xmlns:a16="http://schemas.microsoft.com/office/drawing/2014/main" id="{9BF98CBF-4BE9-4779-A891-D655C3E754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5" name="AutoShape 2">
          <a:extLst>
            <a:ext uri="{FF2B5EF4-FFF2-40B4-BE49-F238E27FC236}">
              <a16:creationId xmlns:a16="http://schemas.microsoft.com/office/drawing/2014/main" id="{F7889887-90C1-483B-B43D-FFEA07DEA4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6" name="AutoShape 2">
          <a:extLst>
            <a:ext uri="{FF2B5EF4-FFF2-40B4-BE49-F238E27FC236}">
              <a16:creationId xmlns:a16="http://schemas.microsoft.com/office/drawing/2014/main" id="{EF875759-215A-45F9-BE33-4F331AD7A88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7" name="AutoShape 2">
          <a:extLst>
            <a:ext uri="{FF2B5EF4-FFF2-40B4-BE49-F238E27FC236}">
              <a16:creationId xmlns:a16="http://schemas.microsoft.com/office/drawing/2014/main" id="{0EDC3ECD-9A56-4301-BBBD-D8D736B2FF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8" name="AutoShape 2">
          <a:extLst>
            <a:ext uri="{FF2B5EF4-FFF2-40B4-BE49-F238E27FC236}">
              <a16:creationId xmlns:a16="http://schemas.microsoft.com/office/drawing/2014/main" id="{E0AA5CAB-CE95-473F-98FB-377D914777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89" name="AutoShape 2">
          <a:extLst>
            <a:ext uri="{FF2B5EF4-FFF2-40B4-BE49-F238E27FC236}">
              <a16:creationId xmlns:a16="http://schemas.microsoft.com/office/drawing/2014/main" id="{46A331F1-DCBF-483A-BF1A-0B03F91B4C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0" name="AutoShape 2">
          <a:extLst>
            <a:ext uri="{FF2B5EF4-FFF2-40B4-BE49-F238E27FC236}">
              <a16:creationId xmlns:a16="http://schemas.microsoft.com/office/drawing/2014/main" id="{43E091D5-7E35-4697-9DA0-F65D58B140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1" name="AutoShape 2">
          <a:extLst>
            <a:ext uri="{FF2B5EF4-FFF2-40B4-BE49-F238E27FC236}">
              <a16:creationId xmlns:a16="http://schemas.microsoft.com/office/drawing/2014/main" id="{07F94170-740C-436F-8489-B7C804A58D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2" name="AutoShape 2">
          <a:extLst>
            <a:ext uri="{FF2B5EF4-FFF2-40B4-BE49-F238E27FC236}">
              <a16:creationId xmlns:a16="http://schemas.microsoft.com/office/drawing/2014/main" id="{321EE1FC-7E8B-40D7-B8C5-7CF1DC481B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3" name="AutoShape 2">
          <a:extLst>
            <a:ext uri="{FF2B5EF4-FFF2-40B4-BE49-F238E27FC236}">
              <a16:creationId xmlns:a16="http://schemas.microsoft.com/office/drawing/2014/main" id="{FEAF3030-722E-4190-AF83-2AEE0E2146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4" name="AutoShape 2">
          <a:extLst>
            <a:ext uri="{FF2B5EF4-FFF2-40B4-BE49-F238E27FC236}">
              <a16:creationId xmlns:a16="http://schemas.microsoft.com/office/drawing/2014/main" id="{2140B0A9-805E-4D29-B990-4E39DE987E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5" name="AutoShape 2">
          <a:extLst>
            <a:ext uri="{FF2B5EF4-FFF2-40B4-BE49-F238E27FC236}">
              <a16:creationId xmlns:a16="http://schemas.microsoft.com/office/drawing/2014/main" id="{3BA8809B-33DD-4897-BD59-48C3608309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6" name="AutoShape 2">
          <a:extLst>
            <a:ext uri="{FF2B5EF4-FFF2-40B4-BE49-F238E27FC236}">
              <a16:creationId xmlns:a16="http://schemas.microsoft.com/office/drawing/2014/main" id="{4EE6F5F0-0C53-4368-B469-A86BFB46C4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7" name="AutoShape 2">
          <a:extLst>
            <a:ext uri="{FF2B5EF4-FFF2-40B4-BE49-F238E27FC236}">
              <a16:creationId xmlns:a16="http://schemas.microsoft.com/office/drawing/2014/main" id="{98E1EB53-319D-4B55-BDAE-7D783B7CCA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8" name="AutoShape 2">
          <a:extLst>
            <a:ext uri="{FF2B5EF4-FFF2-40B4-BE49-F238E27FC236}">
              <a16:creationId xmlns:a16="http://schemas.microsoft.com/office/drawing/2014/main" id="{2D439088-A7BD-41CE-B046-FD0135F5FE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id="{726BDFB6-9132-408D-8632-E7FFBFE725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0" name="AutoShape 2">
          <a:extLst>
            <a:ext uri="{FF2B5EF4-FFF2-40B4-BE49-F238E27FC236}">
              <a16:creationId xmlns:a16="http://schemas.microsoft.com/office/drawing/2014/main" id="{447BDA9D-26FB-40D3-853B-AB266F9F9D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1" name="AutoShape 2">
          <a:extLst>
            <a:ext uri="{FF2B5EF4-FFF2-40B4-BE49-F238E27FC236}">
              <a16:creationId xmlns:a16="http://schemas.microsoft.com/office/drawing/2014/main" id="{0D9CF235-C68A-4A1D-8C8D-889BD895C4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id="{26FEADE4-29D2-4A40-BFE2-B3FA7F4342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3" name="AutoShape 2">
          <a:extLst>
            <a:ext uri="{FF2B5EF4-FFF2-40B4-BE49-F238E27FC236}">
              <a16:creationId xmlns:a16="http://schemas.microsoft.com/office/drawing/2014/main" id="{00C5554E-68FC-45E7-A954-194CA27CE6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4" name="AutoShape 2">
          <a:extLst>
            <a:ext uri="{FF2B5EF4-FFF2-40B4-BE49-F238E27FC236}">
              <a16:creationId xmlns:a16="http://schemas.microsoft.com/office/drawing/2014/main" id="{9A5E9EF9-5473-4C8D-ABFF-BB922C3535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5" name="AutoShape 2">
          <a:extLst>
            <a:ext uri="{FF2B5EF4-FFF2-40B4-BE49-F238E27FC236}">
              <a16:creationId xmlns:a16="http://schemas.microsoft.com/office/drawing/2014/main" id="{F88FD453-544E-4E4C-A11F-CF94CB2C87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6" name="AutoShape 2">
          <a:extLst>
            <a:ext uri="{FF2B5EF4-FFF2-40B4-BE49-F238E27FC236}">
              <a16:creationId xmlns:a16="http://schemas.microsoft.com/office/drawing/2014/main" id="{DC7717A1-6959-41F1-A5B1-930D640984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id="{52534F75-79B9-43A3-B837-C858DC5C4C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8" name="AutoShape 2">
          <a:extLst>
            <a:ext uri="{FF2B5EF4-FFF2-40B4-BE49-F238E27FC236}">
              <a16:creationId xmlns:a16="http://schemas.microsoft.com/office/drawing/2014/main" id="{EDE254DF-E0F2-4AF5-BD82-7021ECED16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09" name="AutoShape 2">
          <a:extLst>
            <a:ext uri="{FF2B5EF4-FFF2-40B4-BE49-F238E27FC236}">
              <a16:creationId xmlns:a16="http://schemas.microsoft.com/office/drawing/2014/main" id="{3C5AF4BA-D72A-4097-9FCC-0026452FC9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0" name="AutoShape 2">
          <a:extLst>
            <a:ext uri="{FF2B5EF4-FFF2-40B4-BE49-F238E27FC236}">
              <a16:creationId xmlns:a16="http://schemas.microsoft.com/office/drawing/2014/main" id="{95B2B6FC-E95C-430B-A244-1EAA80762C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1" name="AutoShape 2">
          <a:extLst>
            <a:ext uri="{FF2B5EF4-FFF2-40B4-BE49-F238E27FC236}">
              <a16:creationId xmlns:a16="http://schemas.microsoft.com/office/drawing/2014/main" id="{61408E53-CBA1-41B6-95F9-856A85A386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2" name="AutoShape 2">
          <a:extLst>
            <a:ext uri="{FF2B5EF4-FFF2-40B4-BE49-F238E27FC236}">
              <a16:creationId xmlns:a16="http://schemas.microsoft.com/office/drawing/2014/main" id="{1B5F9F0C-C14F-4480-9319-12213E4197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3" name="AutoShape 2">
          <a:extLst>
            <a:ext uri="{FF2B5EF4-FFF2-40B4-BE49-F238E27FC236}">
              <a16:creationId xmlns:a16="http://schemas.microsoft.com/office/drawing/2014/main" id="{2D2842A4-859D-4C86-ACED-7043A0FF754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4" name="AutoShape 2">
          <a:extLst>
            <a:ext uri="{FF2B5EF4-FFF2-40B4-BE49-F238E27FC236}">
              <a16:creationId xmlns:a16="http://schemas.microsoft.com/office/drawing/2014/main" id="{3CB3431C-EBB2-443C-ACFB-468DB27E6E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5" name="AutoShape 2">
          <a:extLst>
            <a:ext uri="{FF2B5EF4-FFF2-40B4-BE49-F238E27FC236}">
              <a16:creationId xmlns:a16="http://schemas.microsoft.com/office/drawing/2014/main" id="{47E9B8A5-A265-4984-B8EF-8C6267603D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6" name="AutoShape 2">
          <a:extLst>
            <a:ext uri="{FF2B5EF4-FFF2-40B4-BE49-F238E27FC236}">
              <a16:creationId xmlns:a16="http://schemas.microsoft.com/office/drawing/2014/main" id="{F136FE6F-3A29-47E3-9615-E15BD78C99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7" name="AutoShape 2">
          <a:extLst>
            <a:ext uri="{FF2B5EF4-FFF2-40B4-BE49-F238E27FC236}">
              <a16:creationId xmlns:a16="http://schemas.microsoft.com/office/drawing/2014/main" id="{C28107B5-629D-45DC-AFE3-5EE052274F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8" name="AutoShape 2">
          <a:extLst>
            <a:ext uri="{FF2B5EF4-FFF2-40B4-BE49-F238E27FC236}">
              <a16:creationId xmlns:a16="http://schemas.microsoft.com/office/drawing/2014/main" id="{7A7A3CD6-7B6E-421F-A2D6-004824F3BE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19" name="AutoShape 2">
          <a:extLst>
            <a:ext uri="{FF2B5EF4-FFF2-40B4-BE49-F238E27FC236}">
              <a16:creationId xmlns:a16="http://schemas.microsoft.com/office/drawing/2014/main" id="{BADEC4BC-4545-4DB1-A273-25E9F14C1A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0" name="AutoShape 2">
          <a:extLst>
            <a:ext uri="{FF2B5EF4-FFF2-40B4-BE49-F238E27FC236}">
              <a16:creationId xmlns:a16="http://schemas.microsoft.com/office/drawing/2014/main" id="{233469D9-1F3A-4FE1-8099-BC5D2B740E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1" name="AutoShape 2">
          <a:extLst>
            <a:ext uri="{FF2B5EF4-FFF2-40B4-BE49-F238E27FC236}">
              <a16:creationId xmlns:a16="http://schemas.microsoft.com/office/drawing/2014/main" id="{003DA88F-44A2-4A59-AEAC-598C2D270C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2" name="AutoShape 2">
          <a:extLst>
            <a:ext uri="{FF2B5EF4-FFF2-40B4-BE49-F238E27FC236}">
              <a16:creationId xmlns:a16="http://schemas.microsoft.com/office/drawing/2014/main" id="{B8C4AAC9-6454-4EF6-AD3C-EBFA01CDA8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3" name="AutoShape 2">
          <a:extLst>
            <a:ext uri="{FF2B5EF4-FFF2-40B4-BE49-F238E27FC236}">
              <a16:creationId xmlns:a16="http://schemas.microsoft.com/office/drawing/2014/main" id="{D77C2FEA-EC01-4A2C-88C6-4500032505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4" name="AutoShape 2">
          <a:extLst>
            <a:ext uri="{FF2B5EF4-FFF2-40B4-BE49-F238E27FC236}">
              <a16:creationId xmlns:a16="http://schemas.microsoft.com/office/drawing/2014/main" id="{0D6F7499-A90A-4D4D-962A-64FFA7C6A3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5" name="AutoShape 2">
          <a:extLst>
            <a:ext uri="{FF2B5EF4-FFF2-40B4-BE49-F238E27FC236}">
              <a16:creationId xmlns:a16="http://schemas.microsoft.com/office/drawing/2014/main" id="{927EAB39-765E-4FD2-AF73-53E2EE08C6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6" name="AutoShape 2">
          <a:extLst>
            <a:ext uri="{FF2B5EF4-FFF2-40B4-BE49-F238E27FC236}">
              <a16:creationId xmlns:a16="http://schemas.microsoft.com/office/drawing/2014/main" id="{99273FA6-5C32-4615-9D63-85915FCE8F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7" name="AutoShape 2">
          <a:extLst>
            <a:ext uri="{FF2B5EF4-FFF2-40B4-BE49-F238E27FC236}">
              <a16:creationId xmlns:a16="http://schemas.microsoft.com/office/drawing/2014/main" id="{A7E644F5-2D5F-4B66-86CA-4878C28CB6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8" name="AutoShape 2">
          <a:extLst>
            <a:ext uri="{FF2B5EF4-FFF2-40B4-BE49-F238E27FC236}">
              <a16:creationId xmlns:a16="http://schemas.microsoft.com/office/drawing/2014/main" id="{2FF73CD8-D3EB-4AAD-8761-D7B83B7EF3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29" name="AutoShape 2">
          <a:extLst>
            <a:ext uri="{FF2B5EF4-FFF2-40B4-BE49-F238E27FC236}">
              <a16:creationId xmlns:a16="http://schemas.microsoft.com/office/drawing/2014/main" id="{55E00156-FF4A-492C-A92B-32D6B207C1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30" name="AutoShape 2">
          <a:extLst>
            <a:ext uri="{FF2B5EF4-FFF2-40B4-BE49-F238E27FC236}">
              <a16:creationId xmlns:a16="http://schemas.microsoft.com/office/drawing/2014/main" id="{64F4EDF5-A6FE-4BBB-B7F3-90512E042F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304800" cy="304781"/>
    <xdr:sp macro="" textlink="">
      <xdr:nvSpPr>
        <xdr:cNvPr id="1831" name="AutoShape 2">
          <a:extLst>
            <a:ext uri="{FF2B5EF4-FFF2-40B4-BE49-F238E27FC236}">
              <a16:creationId xmlns:a16="http://schemas.microsoft.com/office/drawing/2014/main" id="{60813C5F-9482-4E74-9019-A3A0F56246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078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2" name="AutoShape 2">
          <a:extLst>
            <a:ext uri="{FF2B5EF4-FFF2-40B4-BE49-F238E27FC236}">
              <a16:creationId xmlns:a16="http://schemas.microsoft.com/office/drawing/2014/main" id="{9E0A0FAC-249C-4CF8-8859-CADEE59C6B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3" name="AutoShape 2">
          <a:extLst>
            <a:ext uri="{FF2B5EF4-FFF2-40B4-BE49-F238E27FC236}">
              <a16:creationId xmlns:a16="http://schemas.microsoft.com/office/drawing/2014/main" id="{CB43249A-1AF4-485C-8428-58D157D653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4" name="AutoShape 2">
          <a:extLst>
            <a:ext uri="{FF2B5EF4-FFF2-40B4-BE49-F238E27FC236}">
              <a16:creationId xmlns:a16="http://schemas.microsoft.com/office/drawing/2014/main" id="{D86D33F2-EB20-47EF-915F-D5C291C7B2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5" name="AutoShape 2">
          <a:extLst>
            <a:ext uri="{FF2B5EF4-FFF2-40B4-BE49-F238E27FC236}">
              <a16:creationId xmlns:a16="http://schemas.microsoft.com/office/drawing/2014/main" id="{A90F2872-FBAF-4430-9389-902EA845FD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6" name="AutoShape 2">
          <a:extLst>
            <a:ext uri="{FF2B5EF4-FFF2-40B4-BE49-F238E27FC236}">
              <a16:creationId xmlns:a16="http://schemas.microsoft.com/office/drawing/2014/main" id="{20E2C0E0-A35B-4F50-AA7E-E684B0EBCE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7" name="AutoShape 2">
          <a:extLst>
            <a:ext uri="{FF2B5EF4-FFF2-40B4-BE49-F238E27FC236}">
              <a16:creationId xmlns:a16="http://schemas.microsoft.com/office/drawing/2014/main" id="{207DFD53-6B98-4836-8428-F8A4ABF9AC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8" name="AutoShape 2">
          <a:extLst>
            <a:ext uri="{FF2B5EF4-FFF2-40B4-BE49-F238E27FC236}">
              <a16:creationId xmlns:a16="http://schemas.microsoft.com/office/drawing/2014/main" id="{5CDFD76E-6DB9-4247-B558-8E35F53A2B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39" name="AutoShape 2">
          <a:extLst>
            <a:ext uri="{FF2B5EF4-FFF2-40B4-BE49-F238E27FC236}">
              <a16:creationId xmlns:a16="http://schemas.microsoft.com/office/drawing/2014/main" id="{99E4924F-77A9-4BEE-9786-CF9B94013A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0" name="AutoShape 2">
          <a:extLst>
            <a:ext uri="{FF2B5EF4-FFF2-40B4-BE49-F238E27FC236}">
              <a16:creationId xmlns:a16="http://schemas.microsoft.com/office/drawing/2014/main" id="{D8F238CC-FEA4-4E71-AE6D-148C0603CF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1" name="AutoShape 2">
          <a:extLst>
            <a:ext uri="{FF2B5EF4-FFF2-40B4-BE49-F238E27FC236}">
              <a16:creationId xmlns:a16="http://schemas.microsoft.com/office/drawing/2014/main" id="{AA82E738-84D6-4CE0-80BD-E0B53024B3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2" name="AutoShape 2">
          <a:extLst>
            <a:ext uri="{FF2B5EF4-FFF2-40B4-BE49-F238E27FC236}">
              <a16:creationId xmlns:a16="http://schemas.microsoft.com/office/drawing/2014/main" id="{663F2DE2-5386-40B2-906D-3B3650F613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3" name="AutoShape 2">
          <a:extLst>
            <a:ext uri="{FF2B5EF4-FFF2-40B4-BE49-F238E27FC236}">
              <a16:creationId xmlns:a16="http://schemas.microsoft.com/office/drawing/2014/main" id="{0CAD7404-B3B2-406E-AF9D-06D6525A7A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4" name="AutoShape 2">
          <a:extLst>
            <a:ext uri="{FF2B5EF4-FFF2-40B4-BE49-F238E27FC236}">
              <a16:creationId xmlns:a16="http://schemas.microsoft.com/office/drawing/2014/main" id="{33A2268C-37FC-4AB7-9E26-75F54DD5E9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5" name="AutoShape 2">
          <a:extLst>
            <a:ext uri="{FF2B5EF4-FFF2-40B4-BE49-F238E27FC236}">
              <a16:creationId xmlns:a16="http://schemas.microsoft.com/office/drawing/2014/main" id="{195EEE2C-E435-474E-8E8F-4CC4F2E494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6" name="AutoShape 2">
          <a:extLst>
            <a:ext uri="{FF2B5EF4-FFF2-40B4-BE49-F238E27FC236}">
              <a16:creationId xmlns:a16="http://schemas.microsoft.com/office/drawing/2014/main" id="{2E555DDD-7278-4DAA-9E45-6D0B7DA450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id="{9C24364A-D14C-4146-A702-FB5B4B7D08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8" name="AutoShape 2">
          <a:extLst>
            <a:ext uri="{FF2B5EF4-FFF2-40B4-BE49-F238E27FC236}">
              <a16:creationId xmlns:a16="http://schemas.microsoft.com/office/drawing/2014/main" id="{8D3E46DE-06B2-4988-A310-F2B7D97F82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49" name="AutoShape 2">
          <a:extLst>
            <a:ext uri="{FF2B5EF4-FFF2-40B4-BE49-F238E27FC236}">
              <a16:creationId xmlns:a16="http://schemas.microsoft.com/office/drawing/2014/main" id="{04986135-A241-4FF6-9F9A-9A23F0A1C19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id="{C8DDDFFF-79B8-4313-BA3D-2F554320D6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1" name="AutoShape 2">
          <a:extLst>
            <a:ext uri="{FF2B5EF4-FFF2-40B4-BE49-F238E27FC236}">
              <a16:creationId xmlns:a16="http://schemas.microsoft.com/office/drawing/2014/main" id="{3C9DD80D-27B4-4503-9299-E46D5F3E98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2" name="AutoShape 2">
          <a:extLst>
            <a:ext uri="{FF2B5EF4-FFF2-40B4-BE49-F238E27FC236}">
              <a16:creationId xmlns:a16="http://schemas.microsoft.com/office/drawing/2014/main" id="{BA85E330-71F7-469B-A372-7923CBB77F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3" name="AutoShape 2">
          <a:extLst>
            <a:ext uri="{FF2B5EF4-FFF2-40B4-BE49-F238E27FC236}">
              <a16:creationId xmlns:a16="http://schemas.microsoft.com/office/drawing/2014/main" id="{9B8161E6-5867-476B-A448-781373FC60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id="{BF3316EA-EA62-49B1-AC2C-081C68C95A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5" name="AutoShape 2">
          <a:extLst>
            <a:ext uri="{FF2B5EF4-FFF2-40B4-BE49-F238E27FC236}">
              <a16:creationId xmlns:a16="http://schemas.microsoft.com/office/drawing/2014/main" id="{7588B507-84D6-4DCD-9BB9-4DE9645FEF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6" name="AutoShape 2">
          <a:extLst>
            <a:ext uri="{FF2B5EF4-FFF2-40B4-BE49-F238E27FC236}">
              <a16:creationId xmlns:a16="http://schemas.microsoft.com/office/drawing/2014/main" id="{3C6D24A6-BD41-4E36-8610-7B7EDB0801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7" name="AutoShape 2">
          <a:extLst>
            <a:ext uri="{FF2B5EF4-FFF2-40B4-BE49-F238E27FC236}">
              <a16:creationId xmlns:a16="http://schemas.microsoft.com/office/drawing/2014/main" id="{CC8B59DD-14A8-4EA5-B699-C18219BD57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8" name="AutoShape 2">
          <a:extLst>
            <a:ext uri="{FF2B5EF4-FFF2-40B4-BE49-F238E27FC236}">
              <a16:creationId xmlns:a16="http://schemas.microsoft.com/office/drawing/2014/main" id="{1C4AD51A-70C6-4036-956B-E54D7521FC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59" name="AutoShape 2">
          <a:extLst>
            <a:ext uri="{FF2B5EF4-FFF2-40B4-BE49-F238E27FC236}">
              <a16:creationId xmlns:a16="http://schemas.microsoft.com/office/drawing/2014/main" id="{1B6E692F-29F1-4FF7-8805-029B109E18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0" name="AutoShape 2">
          <a:extLst>
            <a:ext uri="{FF2B5EF4-FFF2-40B4-BE49-F238E27FC236}">
              <a16:creationId xmlns:a16="http://schemas.microsoft.com/office/drawing/2014/main" id="{FCAB0A1F-0248-4839-A270-2221997A3E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1" name="AutoShape 2">
          <a:extLst>
            <a:ext uri="{FF2B5EF4-FFF2-40B4-BE49-F238E27FC236}">
              <a16:creationId xmlns:a16="http://schemas.microsoft.com/office/drawing/2014/main" id="{533DE399-C744-4B8D-A33C-BE3E3D6FC15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2" name="AutoShape 2">
          <a:extLst>
            <a:ext uri="{FF2B5EF4-FFF2-40B4-BE49-F238E27FC236}">
              <a16:creationId xmlns:a16="http://schemas.microsoft.com/office/drawing/2014/main" id="{C7E6E697-E6B5-49DD-96EE-907EC50F65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3" name="AutoShape 2">
          <a:extLst>
            <a:ext uri="{FF2B5EF4-FFF2-40B4-BE49-F238E27FC236}">
              <a16:creationId xmlns:a16="http://schemas.microsoft.com/office/drawing/2014/main" id="{E728A606-1F6E-4F28-9F8E-C777AF8FD7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4" name="AutoShape 2">
          <a:extLst>
            <a:ext uri="{FF2B5EF4-FFF2-40B4-BE49-F238E27FC236}">
              <a16:creationId xmlns:a16="http://schemas.microsoft.com/office/drawing/2014/main" id="{C4F8F72D-57EE-41DB-A395-57AD3853C5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5" name="AutoShape 2">
          <a:extLst>
            <a:ext uri="{FF2B5EF4-FFF2-40B4-BE49-F238E27FC236}">
              <a16:creationId xmlns:a16="http://schemas.microsoft.com/office/drawing/2014/main" id="{4C1B619F-2F85-4C4E-854C-8CE88AD91A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6" name="AutoShape 2">
          <a:extLst>
            <a:ext uri="{FF2B5EF4-FFF2-40B4-BE49-F238E27FC236}">
              <a16:creationId xmlns:a16="http://schemas.microsoft.com/office/drawing/2014/main" id="{96CE0836-8D39-48BD-9C14-9B52E1CF8F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7" name="AutoShape 2">
          <a:extLst>
            <a:ext uri="{FF2B5EF4-FFF2-40B4-BE49-F238E27FC236}">
              <a16:creationId xmlns:a16="http://schemas.microsoft.com/office/drawing/2014/main" id="{46D4497A-6C16-434D-B39A-C2E56DC1EE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8" name="AutoShape 2">
          <a:extLst>
            <a:ext uri="{FF2B5EF4-FFF2-40B4-BE49-F238E27FC236}">
              <a16:creationId xmlns:a16="http://schemas.microsoft.com/office/drawing/2014/main" id="{26857915-5BC8-4F2D-BF0C-A23EFF4A3A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69" name="AutoShape 2">
          <a:extLst>
            <a:ext uri="{FF2B5EF4-FFF2-40B4-BE49-F238E27FC236}">
              <a16:creationId xmlns:a16="http://schemas.microsoft.com/office/drawing/2014/main" id="{439EC027-4707-400D-9A2B-B60B7218E6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0" name="AutoShape 2">
          <a:extLst>
            <a:ext uri="{FF2B5EF4-FFF2-40B4-BE49-F238E27FC236}">
              <a16:creationId xmlns:a16="http://schemas.microsoft.com/office/drawing/2014/main" id="{72F3507C-53D5-4723-9040-78268B21A1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1" name="AutoShape 2">
          <a:extLst>
            <a:ext uri="{FF2B5EF4-FFF2-40B4-BE49-F238E27FC236}">
              <a16:creationId xmlns:a16="http://schemas.microsoft.com/office/drawing/2014/main" id="{41EA7EEC-7100-454B-AB66-EA81834607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2" name="AutoShape 2">
          <a:extLst>
            <a:ext uri="{FF2B5EF4-FFF2-40B4-BE49-F238E27FC236}">
              <a16:creationId xmlns:a16="http://schemas.microsoft.com/office/drawing/2014/main" id="{76989214-287C-4F00-9B1E-3B45FEE398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3" name="AutoShape 2">
          <a:extLst>
            <a:ext uri="{FF2B5EF4-FFF2-40B4-BE49-F238E27FC236}">
              <a16:creationId xmlns:a16="http://schemas.microsoft.com/office/drawing/2014/main" id="{7894F982-F5B7-4FD4-8C60-4B48D04C14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4" name="AutoShape 2">
          <a:extLst>
            <a:ext uri="{FF2B5EF4-FFF2-40B4-BE49-F238E27FC236}">
              <a16:creationId xmlns:a16="http://schemas.microsoft.com/office/drawing/2014/main" id="{B791F49F-5CFD-4243-8BA1-2D38119EC9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5" name="AutoShape 2">
          <a:extLst>
            <a:ext uri="{FF2B5EF4-FFF2-40B4-BE49-F238E27FC236}">
              <a16:creationId xmlns:a16="http://schemas.microsoft.com/office/drawing/2014/main" id="{7580B036-8E4C-4034-9C62-A1F887F998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6" name="AutoShape 2">
          <a:extLst>
            <a:ext uri="{FF2B5EF4-FFF2-40B4-BE49-F238E27FC236}">
              <a16:creationId xmlns:a16="http://schemas.microsoft.com/office/drawing/2014/main" id="{FB88D86F-D646-425A-936A-68658EC40C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7" name="AutoShape 2">
          <a:extLst>
            <a:ext uri="{FF2B5EF4-FFF2-40B4-BE49-F238E27FC236}">
              <a16:creationId xmlns:a16="http://schemas.microsoft.com/office/drawing/2014/main" id="{8125BE4C-C3C7-4871-A425-4BEFF47054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8" name="AutoShape 2">
          <a:extLst>
            <a:ext uri="{FF2B5EF4-FFF2-40B4-BE49-F238E27FC236}">
              <a16:creationId xmlns:a16="http://schemas.microsoft.com/office/drawing/2014/main" id="{BEFBEDEF-5417-46D2-AC64-A9068414427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79" name="AutoShape 2">
          <a:extLst>
            <a:ext uri="{FF2B5EF4-FFF2-40B4-BE49-F238E27FC236}">
              <a16:creationId xmlns:a16="http://schemas.microsoft.com/office/drawing/2014/main" id="{FC11D5B9-E6E0-45C4-B1FB-A4897F013B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0" name="AutoShape 2">
          <a:extLst>
            <a:ext uri="{FF2B5EF4-FFF2-40B4-BE49-F238E27FC236}">
              <a16:creationId xmlns:a16="http://schemas.microsoft.com/office/drawing/2014/main" id="{C23FCB14-50E5-4997-8113-1119DAA3EF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1" name="AutoShape 2">
          <a:extLst>
            <a:ext uri="{FF2B5EF4-FFF2-40B4-BE49-F238E27FC236}">
              <a16:creationId xmlns:a16="http://schemas.microsoft.com/office/drawing/2014/main" id="{696D68E8-CE35-468F-8849-1C9C2920F8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2" name="AutoShape 2">
          <a:extLst>
            <a:ext uri="{FF2B5EF4-FFF2-40B4-BE49-F238E27FC236}">
              <a16:creationId xmlns:a16="http://schemas.microsoft.com/office/drawing/2014/main" id="{BD87A373-39CE-47F9-AB8B-E32CA4034C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3" name="AutoShape 2">
          <a:extLst>
            <a:ext uri="{FF2B5EF4-FFF2-40B4-BE49-F238E27FC236}">
              <a16:creationId xmlns:a16="http://schemas.microsoft.com/office/drawing/2014/main" id="{EC9AD615-354B-49B0-8AAE-EEA5B3AC03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4" name="AutoShape 2">
          <a:extLst>
            <a:ext uri="{FF2B5EF4-FFF2-40B4-BE49-F238E27FC236}">
              <a16:creationId xmlns:a16="http://schemas.microsoft.com/office/drawing/2014/main" id="{B827CFC9-C513-4D10-86BA-EF99D33EB5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5" name="AutoShape 2">
          <a:extLst>
            <a:ext uri="{FF2B5EF4-FFF2-40B4-BE49-F238E27FC236}">
              <a16:creationId xmlns:a16="http://schemas.microsoft.com/office/drawing/2014/main" id="{7A92A3EA-BDD2-4282-BF27-DF4583C0DA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6" name="AutoShape 2">
          <a:extLst>
            <a:ext uri="{FF2B5EF4-FFF2-40B4-BE49-F238E27FC236}">
              <a16:creationId xmlns:a16="http://schemas.microsoft.com/office/drawing/2014/main" id="{B74929E4-C622-4CB2-988E-90C39723D5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7" name="AutoShape 2">
          <a:extLst>
            <a:ext uri="{FF2B5EF4-FFF2-40B4-BE49-F238E27FC236}">
              <a16:creationId xmlns:a16="http://schemas.microsoft.com/office/drawing/2014/main" id="{752036CE-A11F-439D-8B8C-69DE9B6C8F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8" name="AutoShape 2">
          <a:extLst>
            <a:ext uri="{FF2B5EF4-FFF2-40B4-BE49-F238E27FC236}">
              <a16:creationId xmlns:a16="http://schemas.microsoft.com/office/drawing/2014/main" id="{ED886E27-5B03-4423-A423-E7CB0BE68D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304800" cy="304781"/>
    <xdr:sp macro="" textlink="">
      <xdr:nvSpPr>
        <xdr:cNvPr id="1889" name="AutoShape 2">
          <a:extLst>
            <a:ext uri="{FF2B5EF4-FFF2-40B4-BE49-F238E27FC236}">
              <a16:creationId xmlns:a16="http://schemas.microsoft.com/office/drawing/2014/main" id="{C22DE027-EDFB-4280-8BFA-D7E38B45DF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272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0" name="AutoShape 2">
          <a:extLst>
            <a:ext uri="{FF2B5EF4-FFF2-40B4-BE49-F238E27FC236}">
              <a16:creationId xmlns:a16="http://schemas.microsoft.com/office/drawing/2014/main" id="{E13BA6C5-748D-48EB-B5DA-6B96745877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id="{F9DC2789-33FA-4448-A06F-51F5599A96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2" name="AutoShape 2">
          <a:extLst>
            <a:ext uri="{FF2B5EF4-FFF2-40B4-BE49-F238E27FC236}">
              <a16:creationId xmlns:a16="http://schemas.microsoft.com/office/drawing/2014/main" id="{52A43570-E5CD-4509-AEFF-A7430C356B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3" name="AutoShape 2">
          <a:extLst>
            <a:ext uri="{FF2B5EF4-FFF2-40B4-BE49-F238E27FC236}">
              <a16:creationId xmlns:a16="http://schemas.microsoft.com/office/drawing/2014/main" id="{561A9E65-1CC6-486F-B544-2EE816B41E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id="{8FB0C25E-866D-40D3-B131-E8903D0642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5" name="AutoShape 2">
          <a:extLst>
            <a:ext uri="{FF2B5EF4-FFF2-40B4-BE49-F238E27FC236}">
              <a16:creationId xmlns:a16="http://schemas.microsoft.com/office/drawing/2014/main" id="{9E3489E3-6FA7-4232-BE35-CD13529B92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6" name="AutoShape 2">
          <a:extLst>
            <a:ext uri="{FF2B5EF4-FFF2-40B4-BE49-F238E27FC236}">
              <a16:creationId xmlns:a16="http://schemas.microsoft.com/office/drawing/2014/main" id="{C9470E31-6CA4-497D-B11E-2000128FC1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7" name="AutoShape 2">
          <a:extLst>
            <a:ext uri="{FF2B5EF4-FFF2-40B4-BE49-F238E27FC236}">
              <a16:creationId xmlns:a16="http://schemas.microsoft.com/office/drawing/2014/main" id="{F22CA8D0-52A4-4523-92F6-0AAFAB9F0C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8" name="AutoShape 2">
          <a:extLst>
            <a:ext uri="{FF2B5EF4-FFF2-40B4-BE49-F238E27FC236}">
              <a16:creationId xmlns:a16="http://schemas.microsoft.com/office/drawing/2014/main" id="{F69BEA72-264F-441F-8D1F-E061B2797A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id="{75103178-8721-4DB3-856D-BCF9D15F73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0" name="AutoShape 2">
          <a:extLst>
            <a:ext uri="{FF2B5EF4-FFF2-40B4-BE49-F238E27FC236}">
              <a16:creationId xmlns:a16="http://schemas.microsoft.com/office/drawing/2014/main" id="{2E139C7D-DBA2-47F5-B56E-DC986C072E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1" name="AutoShape 2">
          <a:extLst>
            <a:ext uri="{FF2B5EF4-FFF2-40B4-BE49-F238E27FC236}">
              <a16:creationId xmlns:a16="http://schemas.microsoft.com/office/drawing/2014/main" id="{5ACFA45A-ABA7-47A5-98AB-83636332C9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2" name="AutoShape 2">
          <a:extLst>
            <a:ext uri="{FF2B5EF4-FFF2-40B4-BE49-F238E27FC236}">
              <a16:creationId xmlns:a16="http://schemas.microsoft.com/office/drawing/2014/main" id="{9569C0CE-246E-41AC-87A6-85C3C92091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3" name="AutoShape 2">
          <a:extLst>
            <a:ext uri="{FF2B5EF4-FFF2-40B4-BE49-F238E27FC236}">
              <a16:creationId xmlns:a16="http://schemas.microsoft.com/office/drawing/2014/main" id="{90E5AC2C-5C5D-4F76-B17C-21447831CB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4" name="AutoShape 2">
          <a:extLst>
            <a:ext uri="{FF2B5EF4-FFF2-40B4-BE49-F238E27FC236}">
              <a16:creationId xmlns:a16="http://schemas.microsoft.com/office/drawing/2014/main" id="{830585B7-0031-48DB-A909-0E76A1C4A1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5" name="AutoShape 2">
          <a:extLst>
            <a:ext uri="{FF2B5EF4-FFF2-40B4-BE49-F238E27FC236}">
              <a16:creationId xmlns:a16="http://schemas.microsoft.com/office/drawing/2014/main" id="{3A8FA54B-BD1B-40B7-B981-B3AC60BE22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6" name="AutoShape 2">
          <a:extLst>
            <a:ext uri="{FF2B5EF4-FFF2-40B4-BE49-F238E27FC236}">
              <a16:creationId xmlns:a16="http://schemas.microsoft.com/office/drawing/2014/main" id="{0FEEBECE-BA41-4D41-B6E3-E3935123CC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7" name="AutoShape 2">
          <a:extLst>
            <a:ext uri="{FF2B5EF4-FFF2-40B4-BE49-F238E27FC236}">
              <a16:creationId xmlns:a16="http://schemas.microsoft.com/office/drawing/2014/main" id="{298065A2-98CB-487E-92E5-9295761E56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8" name="AutoShape 2">
          <a:extLst>
            <a:ext uri="{FF2B5EF4-FFF2-40B4-BE49-F238E27FC236}">
              <a16:creationId xmlns:a16="http://schemas.microsoft.com/office/drawing/2014/main" id="{A92F01C4-4BA8-47E1-A4F3-B4325EB304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09" name="AutoShape 2">
          <a:extLst>
            <a:ext uri="{FF2B5EF4-FFF2-40B4-BE49-F238E27FC236}">
              <a16:creationId xmlns:a16="http://schemas.microsoft.com/office/drawing/2014/main" id="{12D1170E-7D0D-4B53-90CE-C4C4AF4B7D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0" name="AutoShape 2">
          <a:extLst>
            <a:ext uri="{FF2B5EF4-FFF2-40B4-BE49-F238E27FC236}">
              <a16:creationId xmlns:a16="http://schemas.microsoft.com/office/drawing/2014/main" id="{76890C6A-3F19-4E9B-9CD7-3264C1AAFC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1" name="AutoShape 2">
          <a:extLst>
            <a:ext uri="{FF2B5EF4-FFF2-40B4-BE49-F238E27FC236}">
              <a16:creationId xmlns:a16="http://schemas.microsoft.com/office/drawing/2014/main" id="{F1ACFFCE-6268-4BA2-8C73-D01A4ACD63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2" name="AutoShape 2">
          <a:extLst>
            <a:ext uri="{FF2B5EF4-FFF2-40B4-BE49-F238E27FC236}">
              <a16:creationId xmlns:a16="http://schemas.microsoft.com/office/drawing/2014/main" id="{2C038923-2D8E-4C0B-AB3B-F57764EFF6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3" name="AutoShape 2">
          <a:extLst>
            <a:ext uri="{FF2B5EF4-FFF2-40B4-BE49-F238E27FC236}">
              <a16:creationId xmlns:a16="http://schemas.microsoft.com/office/drawing/2014/main" id="{11B302B9-D13F-4A31-A0A0-D1AA1774F2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4" name="AutoShape 2">
          <a:extLst>
            <a:ext uri="{FF2B5EF4-FFF2-40B4-BE49-F238E27FC236}">
              <a16:creationId xmlns:a16="http://schemas.microsoft.com/office/drawing/2014/main" id="{EC0EAD2C-82E6-4AA2-9CCF-22470C2C68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5" name="AutoShape 2">
          <a:extLst>
            <a:ext uri="{FF2B5EF4-FFF2-40B4-BE49-F238E27FC236}">
              <a16:creationId xmlns:a16="http://schemas.microsoft.com/office/drawing/2014/main" id="{ADA6F920-EF61-4CBE-A2B5-49BAEF9213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6" name="AutoShape 2">
          <a:extLst>
            <a:ext uri="{FF2B5EF4-FFF2-40B4-BE49-F238E27FC236}">
              <a16:creationId xmlns:a16="http://schemas.microsoft.com/office/drawing/2014/main" id="{E3901C73-854F-4A6D-971C-7069F9745B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7" name="AutoShape 2">
          <a:extLst>
            <a:ext uri="{FF2B5EF4-FFF2-40B4-BE49-F238E27FC236}">
              <a16:creationId xmlns:a16="http://schemas.microsoft.com/office/drawing/2014/main" id="{9477A617-5DD0-4218-AC91-90DDA3FFFF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8" name="AutoShape 2">
          <a:extLst>
            <a:ext uri="{FF2B5EF4-FFF2-40B4-BE49-F238E27FC236}">
              <a16:creationId xmlns:a16="http://schemas.microsoft.com/office/drawing/2014/main" id="{C007DDF8-C04B-45CB-B7FF-D232FD9C55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19" name="AutoShape 2">
          <a:extLst>
            <a:ext uri="{FF2B5EF4-FFF2-40B4-BE49-F238E27FC236}">
              <a16:creationId xmlns:a16="http://schemas.microsoft.com/office/drawing/2014/main" id="{8392B5A6-0468-4D8C-80A3-4A6684907C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0" name="AutoShape 2">
          <a:extLst>
            <a:ext uri="{FF2B5EF4-FFF2-40B4-BE49-F238E27FC236}">
              <a16:creationId xmlns:a16="http://schemas.microsoft.com/office/drawing/2014/main" id="{DFC8CEE3-2F6D-411F-8B8D-E10C1B9E86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1" name="AutoShape 2">
          <a:extLst>
            <a:ext uri="{FF2B5EF4-FFF2-40B4-BE49-F238E27FC236}">
              <a16:creationId xmlns:a16="http://schemas.microsoft.com/office/drawing/2014/main" id="{1575669A-6613-428D-869E-53F3A34F9B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2" name="AutoShape 2">
          <a:extLst>
            <a:ext uri="{FF2B5EF4-FFF2-40B4-BE49-F238E27FC236}">
              <a16:creationId xmlns:a16="http://schemas.microsoft.com/office/drawing/2014/main" id="{16C15DF0-D746-47A8-8F80-5D8E7D0A88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3" name="AutoShape 2">
          <a:extLst>
            <a:ext uri="{FF2B5EF4-FFF2-40B4-BE49-F238E27FC236}">
              <a16:creationId xmlns:a16="http://schemas.microsoft.com/office/drawing/2014/main" id="{59F1DE5F-C4F9-48E7-9AB9-54C116A1BA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4" name="AutoShape 2">
          <a:extLst>
            <a:ext uri="{FF2B5EF4-FFF2-40B4-BE49-F238E27FC236}">
              <a16:creationId xmlns:a16="http://schemas.microsoft.com/office/drawing/2014/main" id="{D2BD27C8-C12E-4C50-8B7C-A3DC285A41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5" name="AutoShape 2">
          <a:extLst>
            <a:ext uri="{FF2B5EF4-FFF2-40B4-BE49-F238E27FC236}">
              <a16:creationId xmlns:a16="http://schemas.microsoft.com/office/drawing/2014/main" id="{7A365CBA-07ED-4B57-BB03-5535B7F2F0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6" name="AutoShape 2">
          <a:extLst>
            <a:ext uri="{FF2B5EF4-FFF2-40B4-BE49-F238E27FC236}">
              <a16:creationId xmlns:a16="http://schemas.microsoft.com/office/drawing/2014/main" id="{CF05002E-A8AB-4D1A-8827-F4C63A858B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7" name="AutoShape 2">
          <a:extLst>
            <a:ext uri="{FF2B5EF4-FFF2-40B4-BE49-F238E27FC236}">
              <a16:creationId xmlns:a16="http://schemas.microsoft.com/office/drawing/2014/main" id="{9788B937-F4A5-4367-8866-4E5EF8D54F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8" name="AutoShape 2">
          <a:extLst>
            <a:ext uri="{FF2B5EF4-FFF2-40B4-BE49-F238E27FC236}">
              <a16:creationId xmlns:a16="http://schemas.microsoft.com/office/drawing/2014/main" id="{988364F9-C26D-43E1-BBDB-3E2D2FCE5E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29" name="AutoShape 2">
          <a:extLst>
            <a:ext uri="{FF2B5EF4-FFF2-40B4-BE49-F238E27FC236}">
              <a16:creationId xmlns:a16="http://schemas.microsoft.com/office/drawing/2014/main" id="{77A70A53-0A84-414A-9BE4-ED620CDDF8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0" name="AutoShape 2">
          <a:extLst>
            <a:ext uri="{FF2B5EF4-FFF2-40B4-BE49-F238E27FC236}">
              <a16:creationId xmlns:a16="http://schemas.microsoft.com/office/drawing/2014/main" id="{5991959A-4BDE-4A23-9638-36BF1B009F5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1" name="AutoShape 2">
          <a:extLst>
            <a:ext uri="{FF2B5EF4-FFF2-40B4-BE49-F238E27FC236}">
              <a16:creationId xmlns:a16="http://schemas.microsoft.com/office/drawing/2014/main" id="{B6D13D18-8546-476E-A3EC-A8869CE79B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2" name="AutoShape 2">
          <a:extLst>
            <a:ext uri="{FF2B5EF4-FFF2-40B4-BE49-F238E27FC236}">
              <a16:creationId xmlns:a16="http://schemas.microsoft.com/office/drawing/2014/main" id="{9AD6CE20-2370-428C-A120-61CFE460A4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3" name="AutoShape 2">
          <a:extLst>
            <a:ext uri="{FF2B5EF4-FFF2-40B4-BE49-F238E27FC236}">
              <a16:creationId xmlns:a16="http://schemas.microsoft.com/office/drawing/2014/main" id="{69CE95E0-4FD8-49A5-AFC2-89C1111D43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4" name="AutoShape 2">
          <a:extLst>
            <a:ext uri="{FF2B5EF4-FFF2-40B4-BE49-F238E27FC236}">
              <a16:creationId xmlns:a16="http://schemas.microsoft.com/office/drawing/2014/main" id="{54AC5543-3AE8-4B6F-989A-86C1C5C39D7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5" name="AutoShape 2">
          <a:extLst>
            <a:ext uri="{FF2B5EF4-FFF2-40B4-BE49-F238E27FC236}">
              <a16:creationId xmlns:a16="http://schemas.microsoft.com/office/drawing/2014/main" id="{04DCAAD4-C593-4F1B-BB3D-5C5D988E04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6" name="AutoShape 2">
          <a:extLst>
            <a:ext uri="{FF2B5EF4-FFF2-40B4-BE49-F238E27FC236}">
              <a16:creationId xmlns:a16="http://schemas.microsoft.com/office/drawing/2014/main" id="{529AE152-026F-452C-8007-ED23C3E886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7" name="AutoShape 2">
          <a:extLst>
            <a:ext uri="{FF2B5EF4-FFF2-40B4-BE49-F238E27FC236}">
              <a16:creationId xmlns:a16="http://schemas.microsoft.com/office/drawing/2014/main" id="{E40461E3-8120-408D-9B1B-689A49873E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8" name="AutoShape 2">
          <a:extLst>
            <a:ext uri="{FF2B5EF4-FFF2-40B4-BE49-F238E27FC236}">
              <a16:creationId xmlns:a16="http://schemas.microsoft.com/office/drawing/2014/main" id="{EF58CB71-E0A7-428A-B43C-AF0CE40758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39" name="AutoShape 2">
          <a:extLst>
            <a:ext uri="{FF2B5EF4-FFF2-40B4-BE49-F238E27FC236}">
              <a16:creationId xmlns:a16="http://schemas.microsoft.com/office/drawing/2014/main" id="{5F5C2746-ACA1-4A6A-8347-70CD11DB40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0" name="AutoShape 2">
          <a:extLst>
            <a:ext uri="{FF2B5EF4-FFF2-40B4-BE49-F238E27FC236}">
              <a16:creationId xmlns:a16="http://schemas.microsoft.com/office/drawing/2014/main" id="{238CC379-7F68-4AB2-82B0-66A9A5B082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1" name="AutoShape 2">
          <a:extLst>
            <a:ext uri="{FF2B5EF4-FFF2-40B4-BE49-F238E27FC236}">
              <a16:creationId xmlns:a16="http://schemas.microsoft.com/office/drawing/2014/main" id="{8FE59A91-33A5-41C4-B0F0-DFE262BC78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2" name="AutoShape 2">
          <a:extLst>
            <a:ext uri="{FF2B5EF4-FFF2-40B4-BE49-F238E27FC236}">
              <a16:creationId xmlns:a16="http://schemas.microsoft.com/office/drawing/2014/main" id="{5F2C3886-69B6-4AC6-B953-A78E5BB634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3" name="AutoShape 2">
          <a:extLst>
            <a:ext uri="{FF2B5EF4-FFF2-40B4-BE49-F238E27FC236}">
              <a16:creationId xmlns:a16="http://schemas.microsoft.com/office/drawing/2014/main" id="{BC009648-DDA1-4C58-93F8-C379D1D820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4" name="AutoShape 2">
          <a:extLst>
            <a:ext uri="{FF2B5EF4-FFF2-40B4-BE49-F238E27FC236}">
              <a16:creationId xmlns:a16="http://schemas.microsoft.com/office/drawing/2014/main" id="{F0F2D9F0-45BA-4481-86E0-C1236C5A27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5" name="AutoShape 2">
          <a:extLst>
            <a:ext uri="{FF2B5EF4-FFF2-40B4-BE49-F238E27FC236}">
              <a16:creationId xmlns:a16="http://schemas.microsoft.com/office/drawing/2014/main" id="{81D6C4D6-3B60-4974-8EB7-8F744BCA1B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6" name="AutoShape 2">
          <a:extLst>
            <a:ext uri="{FF2B5EF4-FFF2-40B4-BE49-F238E27FC236}">
              <a16:creationId xmlns:a16="http://schemas.microsoft.com/office/drawing/2014/main" id="{B0DF1A18-9B30-4D71-8B14-4386582BF1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34</xdr:row>
      <xdr:rowOff>0</xdr:rowOff>
    </xdr:from>
    <xdr:ext cx="304800" cy="304781"/>
    <xdr:sp macro="" textlink="">
      <xdr:nvSpPr>
        <xdr:cNvPr id="1947" name="AutoShape 2">
          <a:extLst>
            <a:ext uri="{FF2B5EF4-FFF2-40B4-BE49-F238E27FC236}">
              <a16:creationId xmlns:a16="http://schemas.microsoft.com/office/drawing/2014/main" id="{E54164D3-AD41-49AA-9D3A-50561CC216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4676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48" name="AutoShape 2">
          <a:extLst>
            <a:ext uri="{FF2B5EF4-FFF2-40B4-BE49-F238E27FC236}">
              <a16:creationId xmlns:a16="http://schemas.microsoft.com/office/drawing/2014/main" id="{3191AF20-745C-4C38-AFBB-A5107B8C07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49" name="AutoShape 2">
          <a:extLst>
            <a:ext uri="{FF2B5EF4-FFF2-40B4-BE49-F238E27FC236}">
              <a16:creationId xmlns:a16="http://schemas.microsoft.com/office/drawing/2014/main" id="{9D016ABA-EBBB-49B5-8D38-3030600F1D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0" name="AutoShape 2">
          <a:extLst>
            <a:ext uri="{FF2B5EF4-FFF2-40B4-BE49-F238E27FC236}">
              <a16:creationId xmlns:a16="http://schemas.microsoft.com/office/drawing/2014/main" id="{C5DCB74F-9D64-421D-AA79-1C118D8EAF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1" name="AutoShape 2">
          <a:extLst>
            <a:ext uri="{FF2B5EF4-FFF2-40B4-BE49-F238E27FC236}">
              <a16:creationId xmlns:a16="http://schemas.microsoft.com/office/drawing/2014/main" id="{97B08E11-AC32-4666-AD9A-97CF7C167E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2" name="AutoShape 2">
          <a:extLst>
            <a:ext uri="{FF2B5EF4-FFF2-40B4-BE49-F238E27FC236}">
              <a16:creationId xmlns:a16="http://schemas.microsoft.com/office/drawing/2014/main" id="{94D04AC4-F997-4A5D-8AC5-ABCBB1D532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3" name="AutoShape 2">
          <a:extLst>
            <a:ext uri="{FF2B5EF4-FFF2-40B4-BE49-F238E27FC236}">
              <a16:creationId xmlns:a16="http://schemas.microsoft.com/office/drawing/2014/main" id="{FB11EE95-2601-4B50-BEF9-8E4C2AF01D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4" name="AutoShape 2">
          <a:extLst>
            <a:ext uri="{FF2B5EF4-FFF2-40B4-BE49-F238E27FC236}">
              <a16:creationId xmlns:a16="http://schemas.microsoft.com/office/drawing/2014/main" id="{663C1434-B6AE-44C1-ACB2-D3E7113D01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5" name="AutoShape 2">
          <a:extLst>
            <a:ext uri="{FF2B5EF4-FFF2-40B4-BE49-F238E27FC236}">
              <a16:creationId xmlns:a16="http://schemas.microsoft.com/office/drawing/2014/main" id="{F564645F-150B-4F85-B3AB-2145CF05ED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6" name="AutoShape 2">
          <a:extLst>
            <a:ext uri="{FF2B5EF4-FFF2-40B4-BE49-F238E27FC236}">
              <a16:creationId xmlns:a16="http://schemas.microsoft.com/office/drawing/2014/main" id="{0D176332-3728-44FD-87C6-BE59139143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7" name="AutoShape 2">
          <a:extLst>
            <a:ext uri="{FF2B5EF4-FFF2-40B4-BE49-F238E27FC236}">
              <a16:creationId xmlns:a16="http://schemas.microsoft.com/office/drawing/2014/main" id="{1205D7E5-0684-4FC7-A64E-763BC4C868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8" name="AutoShape 2">
          <a:extLst>
            <a:ext uri="{FF2B5EF4-FFF2-40B4-BE49-F238E27FC236}">
              <a16:creationId xmlns:a16="http://schemas.microsoft.com/office/drawing/2014/main" id="{3F879E9D-58F2-4BCB-BCE7-2A32035E76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59" name="AutoShape 2">
          <a:extLst>
            <a:ext uri="{FF2B5EF4-FFF2-40B4-BE49-F238E27FC236}">
              <a16:creationId xmlns:a16="http://schemas.microsoft.com/office/drawing/2014/main" id="{6573E218-E093-42B0-8447-C786F4C84D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0" name="AutoShape 2">
          <a:extLst>
            <a:ext uri="{FF2B5EF4-FFF2-40B4-BE49-F238E27FC236}">
              <a16:creationId xmlns:a16="http://schemas.microsoft.com/office/drawing/2014/main" id="{C5F97D16-2CD1-474C-9113-4A9874D63C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1" name="AutoShape 2">
          <a:extLst>
            <a:ext uri="{FF2B5EF4-FFF2-40B4-BE49-F238E27FC236}">
              <a16:creationId xmlns:a16="http://schemas.microsoft.com/office/drawing/2014/main" id="{8D35C3FA-236C-40D7-8369-333FC7202BD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2" name="AutoShape 2">
          <a:extLst>
            <a:ext uri="{FF2B5EF4-FFF2-40B4-BE49-F238E27FC236}">
              <a16:creationId xmlns:a16="http://schemas.microsoft.com/office/drawing/2014/main" id="{717B2EE3-9883-40BC-B83A-7763CF4974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3" name="AutoShape 2">
          <a:extLst>
            <a:ext uri="{FF2B5EF4-FFF2-40B4-BE49-F238E27FC236}">
              <a16:creationId xmlns:a16="http://schemas.microsoft.com/office/drawing/2014/main" id="{F3816E1E-D363-40F6-A986-7FF48E2031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4" name="AutoShape 2">
          <a:extLst>
            <a:ext uri="{FF2B5EF4-FFF2-40B4-BE49-F238E27FC236}">
              <a16:creationId xmlns:a16="http://schemas.microsoft.com/office/drawing/2014/main" id="{CA985990-1EA0-4254-8B8E-7B0951DA81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5" name="AutoShape 2">
          <a:extLst>
            <a:ext uri="{FF2B5EF4-FFF2-40B4-BE49-F238E27FC236}">
              <a16:creationId xmlns:a16="http://schemas.microsoft.com/office/drawing/2014/main" id="{79819E10-43DF-4747-B66E-01587DDA130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6" name="AutoShape 2">
          <a:extLst>
            <a:ext uri="{FF2B5EF4-FFF2-40B4-BE49-F238E27FC236}">
              <a16:creationId xmlns:a16="http://schemas.microsoft.com/office/drawing/2014/main" id="{5CF942B3-5E3D-4BC9-A474-7916C04BBE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7" name="AutoShape 2">
          <a:extLst>
            <a:ext uri="{FF2B5EF4-FFF2-40B4-BE49-F238E27FC236}">
              <a16:creationId xmlns:a16="http://schemas.microsoft.com/office/drawing/2014/main" id="{7130816B-D5F4-4ED2-A449-67A009397F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8" name="AutoShape 2">
          <a:extLst>
            <a:ext uri="{FF2B5EF4-FFF2-40B4-BE49-F238E27FC236}">
              <a16:creationId xmlns:a16="http://schemas.microsoft.com/office/drawing/2014/main" id="{54964592-2BF0-425B-87D9-5DB3FE7F7C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69" name="AutoShape 2">
          <a:extLst>
            <a:ext uri="{FF2B5EF4-FFF2-40B4-BE49-F238E27FC236}">
              <a16:creationId xmlns:a16="http://schemas.microsoft.com/office/drawing/2014/main" id="{722E242A-0BC6-4513-9AC1-42D8F87828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0" name="AutoShape 2">
          <a:extLst>
            <a:ext uri="{FF2B5EF4-FFF2-40B4-BE49-F238E27FC236}">
              <a16:creationId xmlns:a16="http://schemas.microsoft.com/office/drawing/2014/main" id="{CAF13EB6-3892-41AB-A162-2C809C8209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1" name="AutoShape 2">
          <a:extLst>
            <a:ext uri="{FF2B5EF4-FFF2-40B4-BE49-F238E27FC236}">
              <a16:creationId xmlns:a16="http://schemas.microsoft.com/office/drawing/2014/main" id="{6CB5730D-90CF-4F83-9384-D4088D8A82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2" name="AutoShape 2">
          <a:extLst>
            <a:ext uri="{FF2B5EF4-FFF2-40B4-BE49-F238E27FC236}">
              <a16:creationId xmlns:a16="http://schemas.microsoft.com/office/drawing/2014/main" id="{3FDAD8BD-31F2-4551-A604-32B0889F09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3" name="AutoShape 2">
          <a:extLst>
            <a:ext uri="{FF2B5EF4-FFF2-40B4-BE49-F238E27FC236}">
              <a16:creationId xmlns:a16="http://schemas.microsoft.com/office/drawing/2014/main" id="{2C5EEB1E-79CC-4EC3-81EF-9C2076783D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4" name="AutoShape 2">
          <a:extLst>
            <a:ext uri="{FF2B5EF4-FFF2-40B4-BE49-F238E27FC236}">
              <a16:creationId xmlns:a16="http://schemas.microsoft.com/office/drawing/2014/main" id="{E41D87EC-CECD-4708-B405-9D0ECD6832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5" name="AutoShape 2">
          <a:extLst>
            <a:ext uri="{FF2B5EF4-FFF2-40B4-BE49-F238E27FC236}">
              <a16:creationId xmlns:a16="http://schemas.microsoft.com/office/drawing/2014/main" id="{6F11C404-C3F8-4562-979C-FA3E8054B0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6" name="AutoShape 2">
          <a:extLst>
            <a:ext uri="{FF2B5EF4-FFF2-40B4-BE49-F238E27FC236}">
              <a16:creationId xmlns:a16="http://schemas.microsoft.com/office/drawing/2014/main" id="{3C81A8E9-624A-4C62-AC3A-40CB7FC334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7" name="AutoShape 2">
          <a:extLst>
            <a:ext uri="{FF2B5EF4-FFF2-40B4-BE49-F238E27FC236}">
              <a16:creationId xmlns:a16="http://schemas.microsoft.com/office/drawing/2014/main" id="{DCC38308-CC18-4069-885C-35579467B3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8" name="AutoShape 2">
          <a:extLst>
            <a:ext uri="{FF2B5EF4-FFF2-40B4-BE49-F238E27FC236}">
              <a16:creationId xmlns:a16="http://schemas.microsoft.com/office/drawing/2014/main" id="{22C49B0B-3C90-4DFB-AC18-430958CF20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79" name="AutoShape 2">
          <a:extLst>
            <a:ext uri="{FF2B5EF4-FFF2-40B4-BE49-F238E27FC236}">
              <a16:creationId xmlns:a16="http://schemas.microsoft.com/office/drawing/2014/main" id="{9D23317A-7D1E-48D7-9751-C53601E0AA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0" name="AutoShape 2">
          <a:extLst>
            <a:ext uri="{FF2B5EF4-FFF2-40B4-BE49-F238E27FC236}">
              <a16:creationId xmlns:a16="http://schemas.microsoft.com/office/drawing/2014/main" id="{326C26A7-4AFC-4F5B-B935-E75AE6B9D1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1" name="AutoShape 2">
          <a:extLst>
            <a:ext uri="{FF2B5EF4-FFF2-40B4-BE49-F238E27FC236}">
              <a16:creationId xmlns:a16="http://schemas.microsoft.com/office/drawing/2014/main" id="{1B6AC092-5601-4FA1-BBC7-55C53C39BE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2" name="AutoShape 2">
          <a:extLst>
            <a:ext uri="{FF2B5EF4-FFF2-40B4-BE49-F238E27FC236}">
              <a16:creationId xmlns:a16="http://schemas.microsoft.com/office/drawing/2014/main" id="{776774E0-A648-4B2D-947F-989F51E339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3" name="AutoShape 2">
          <a:extLst>
            <a:ext uri="{FF2B5EF4-FFF2-40B4-BE49-F238E27FC236}">
              <a16:creationId xmlns:a16="http://schemas.microsoft.com/office/drawing/2014/main" id="{872B96BA-BF0F-470B-A513-3CBD3D6D42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4" name="AutoShape 2">
          <a:extLst>
            <a:ext uri="{FF2B5EF4-FFF2-40B4-BE49-F238E27FC236}">
              <a16:creationId xmlns:a16="http://schemas.microsoft.com/office/drawing/2014/main" id="{85C4DF0B-D0D8-4608-86F6-548C2652E7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5" name="AutoShape 2">
          <a:extLst>
            <a:ext uri="{FF2B5EF4-FFF2-40B4-BE49-F238E27FC236}">
              <a16:creationId xmlns:a16="http://schemas.microsoft.com/office/drawing/2014/main" id="{511A26AC-7728-4FA1-AF1A-8D89199A9F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6" name="AutoShape 2">
          <a:extLst>
            <a:ext uri="{FF2B5EF4-FFF2-40B4-BE49-F238E27FC236}">
              <a16:creationId xmlns:a16="http://schemas.microsoft.com/office/drawing/2014/main" id="{A8AB2BFE-3815-4B55-9551-7070A8105F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7" name="AutoShape 2">
          <a:extLst>
            <a:ext uri="{FF2B5EF4-FFF2-40B4-BE49-F238E27FC236}">
              <a16:creationId xmlns:a16="http://schemas.microsoft.com/office/drawing/2014/main" id="{7A09BE59-165C-43BE-A5C1-A9899A09B9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8" name="AutoShape 2">
          <a:extLst>
            <a:ext uri="{FF2B5EF4-FFF2-40B4-BE49-F238E27FC236}">
              <a16:creationId xmlns:a16="http://schemas.microsoft.com/office/drawing/2014/main" id="{5C1CB892-FDF7-420A-B76D-F37EE6BF55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89" name="AutoShape 2">
          <a:extLst>
            <a:ext uri="{FF2B5EF4-FFF2-40B4-BE49-F238E27FC236}">
              <a16:creationId xmlns:a16="http://schemas.microsoft.com/office/drawing/2014/main" id="{CB7DE3E5-DBC5-4A8E-BEF7-E2B38DE854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0" name="AutoShape 2">
          <a:extLst>
            <a:ext uri="{FF2B5EF4-FFF2-40B4-BE49-F238E27FC236}">
              <a16:creationId xmlns:a16="http://schemas.microsoft.com/office/drawing/2014/main" id="{BE8221F5-3648-4614-BF07-BE80E22F18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1" name="AutoShape 2">
          <a:extLst>
            <a:ext uri="{FF2B5EF4-FFF2-40B4-BE49-F238E27FC236}">
              <a16:creationId xmlns:a16="http://schemas.microsoft.com/office/drawing/2014/main" id="{4F28DF29-449D-4C9C-AC99-D208D0F66B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2" name="AutoShape 2">
          <a:extLst>
            <a:ext uri="{FF2B5EF4-FFF2-40B4-BE49-F238E27FC236}">
              <a16:creationId xmlns:a16="http://schemas.microsoft.com/office/drawing/2014/main" id="{B2F3BDE5-9DEE-4028-8694-41693810EC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3" name="AutoShape 2">
          <a:extLst>
            <a:ext uri="{FF2B5EF4-FFF2-40B4-BE49-F238E27FC236}">
              <a16:creationId xmlns:a16="http://schemas.microsoft.com/office/drawing/2014/main" id="{1A472605-F9F9-4C69-92F5-9C6C5FFBDB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4" name="AutoShape 2">
          <a:extLst>
            <a:ext uri="{FF2B5EF4-FFF2-40B4-BE49-F238E27FC236}">
              <a16:creationId xmlns:a16="http://schemas.microsoft.com/office/drawing/2014/main" id="{DF6B0EFD-7F19-4E37-BED7-E5ECB1E02E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5" name="AutoShape 2">
          <a:extLst>
            <a:ext uri="{FF2B5EF4-FFF2-40B4-BE49-F238E27FC236}">
              <a16:creationId xmlns:a16="http://schemas.microsoft.com/office/drawing/2014/main" id="{294CFE49-54F6-47CA-B7B1-96626D1CC7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6" name="AutoShape 2">
          <a:extLst>
            <a:ext uri="{FF2B5EF4-FFF2-40B4-BE49-F238E27FC236}">
              <a16:creationId xmlns:a16="http://schemas.microsoft.com/office/drawing/2014/main" id="{29798ADE-58C3-4F36-92CC-C865AE7594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7" name="AutoShape 2">
          <a:extLst>
            <a:ext uri="{FF2B5EF4-FFF2-40B4-BE49-F238E27FC236}">
              <a16:creationId xmlns:a16="http://schemas.microsoft.com/office/drawing/2014/main" id="{08CF09BF-B03F-46C7-B4ED-1B8FD100F3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8" name="AutoShape 2">
          <a:extLst>
            <a:ext uri="{FF2B5EF4-FFF2-40B4-BE49-F238E27FC236}">
              <a16:creationId xmlns:a16="http://schemas.microsoft.com/office/drawing/2014/main" id="{A6BE0D7D-6937-45A1-95CE-5287B88F47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1999" name="AutoShape 2">
          <a:extLst>
            <a:ext uri="{FF2B5EF4-FFF2-40B4-BE49-F238E27FC236}">
              <a16:creationId xmlns:a16="http://schemas.microsoft.com/office/drawing/2014/main" id="{4BBC99DF-27BA-4606-A509-B1E71AD37D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2000" name="AutoShape 2">
          <a:extLst>
            <a:ext uri="{FF2B5EF4-FFF2-40B4-BE49-F238E27FC236}">
              <a16:creationId xmlns:a16="http://schemas.microsoft.com/office/drawing/2014/main" id="{BB018299-CDC8-4030-A9DA-D83A00BE4B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2001" name="AutoShape 2">
          <a:extLst>
            <a:ext uri="{FF2B5EF4-FFF2-40B4-BE49-F238E27FC236}">
              <a16:creationId xmlns:a16="http://schemas.microsoft.com/office/drawing/2014/main" id="{73634ADE-2C69-4114-917D-EEBE63FDB4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2002" name="AutoShape 2">
          <a:extLst>
            <a:ext uri="{FF2B5EF4-FFF2-40B4-BE49-F238E27FC236}">
              <a16:creationId xmlns:a16="http://schemas.microsoft.com/office/drawing/2014/main" id="{11ECBB33-715E-448B-941A-49632C4094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A4ABB689-9644-4138-9B20-EEC7361949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2004" name="AutoShape 2">
          <a:extLst>
            <a:ext uri="{FF2B5EF4-FFF2-40B4-BE49-F238E27FC236}">
              <a16:creationId xmlns:a16="http://schemas.microsoft.com/office/drawing/2014/main" id="{5F0187B2-F2C0-4C94-B41D-4B2A1CF3D7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304800" cy="304781"/>
    <xdr:sp macro="" textlink="">
      <xdr:nvSpPr>
        <xdr:cNvPr id="2005" name="AutoShape 2">
          <a:extLst>
            <a:ext uri="{FF2B5EF4-FFF2-40B4-BE49-F238E27FC236}">
              <a16:creationId xmlns:a16="http://schemas.microsoft.com/office/drawing/2014/main" id="{DA8B4C08-66AE-480A-A742-D1D3574D16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6623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06" name="AutoShape 2">
          <a:extLst>
            <a:ext uri="{FF2B5EF4-FFF2-40B4-BE49-F238E27FC236}">
              <a16:creationId xmlns:a16="http://schemas.microsoft.com/office/drawing/2014/main" id="{9F5ED530-C400-444F-8457-DCF5319948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07" name="AutoShape 2">
          <a:extLst>
            <a:ext uri="{FF2B5EF4-FFF2-40B4-BE49-F238E27FC236}">
              <a16:creationId xmlns:a16="http://schemas.microsoft.com/office/drawing/2014/main" id="{F8B99152-88E8-40CE-AE0F-5492B00B94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08" name="AutoShape 2">
          <a:extLst>
            <a:ext uri="{FF2B5EF4-FFF2-40B4-BE49-F238E27FC236}">
              <a16:creationId xmlns:a16="http://schemas.microsoft.com/office/drawing/2014/main" id="{FD0B0049-9F7D-4D15-B8C2-A0925C638C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09" name="AutoShape 2">
          <a:extLst>
            <a:ext uri="{FF2B5EF4-FFF2-40B4-BE49-F238E27FC236}">
              <a16:creationId xmlns:a16="http://schemas.microsoft.com/office/drawing/2014/main" id="{9B52BB5D-E099-4B51-A8E3-D8F558231F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0" name="AutoShape 2">
          <a:extLst>
            <a:ext uri="{FF2B5EF4-FFF2-40B4-BE49-F238E27FC236}">
              <a16:creationId xmlns:a16="http://schemas.microsoft.com/office/drawing/2014/main" id="{B1A760D6-904F-43DF-9753-AE0D2157D7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1" name="AutoShape 2">
          <a:extLst>
            <a:ext uri="{FF2B5EF4-FFF2-40B4-BE49-F238E27FC236}">
              <a16:creationId xmlns:a16="http://schemas.microsoft.com/office/drawing/2014/main" id="{696D2B2A-9E8D-488A-9B7A-3C94E7F5A1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2" name="AutoShape 2">
          <a:extLst>
            <a:ext uri="{FF2B5EF4-FFF2-40B4-BE49-F238E27FC236}">
              <a16:creationId xmlns:a16="http://schemas.microsoft.com/office/drawing/2014/main" id="{4496AFEB-F8CC-4345-A8DD-775D6B8977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3" name="AutoShape 2">
          <a:extLst>
            <a:ext uri="{FF2B5EF4-FFF2-40B4-BE49-F238E27FC236}">
              <a16:creationId xmlns:a16="http://schemas.microsoft.com/office/drawing/2014/main" id="{8759CACE-4936-4FB2-83A2-E8728E97B1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4" name="AutoShape 2">
          <a:extLst>
            <a:ext uri="{FF2B5EF4-FFF2-40B4-BE49-F238E27FC236}">
              <a16:creationId xmlns:a16="http://schemas.microsoft.com/office/drawing/2014/main" id="{FD72435B-6812-4564-B0B9-13D367498E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5" name="AutoShape 2">
          <a:extLst>
            <a:ext uri="{FF2B5EF4-FFF2-40B4-BE49-F238E27FC236}">
              <a16:creationId xmlns:a16="http://schemas.microsoft.com/office/drawing/2014/main" id="{70FB56F3-C6B4-4DA3-9B1B-2C75146D11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6" name="AutoShape 2">
          <a:extLst>
            <a:ext uri="{FF2B5EF4-FFF2-40B4-BE49-F238E27FC236}">
              <a16:creationId xmlns:a16="http://schemas.microsoft.com/office/drawing/2014/main" id="{3B2C815E-7A4A-44D5-889D-78DC59CF8D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7" name="AutoShape 2">
          <a:extLst>
            <a:ext uri="{FF2B5EF4-FFF2-40B4-BE49-F238E27FC236}">
              <a16:creationId xmlns:a16="http://schemas.microsoft.com/office/drawing/2014/main" id="{9B7B7E9B-9172-4925-A5AF-8C254ACA7C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8" name="AutoShape 2">
          <a:extLst>
            <a:ext uri="{FF2B5EF4-FFF2-40B4-BE49-F238E27FC236}">
              <a16:creationId xmlns:a16="http://schemas.microsoft.com/office/drawing/2014/main" id="{05B0607F-A75F-46A5-996C-FFA3E821EC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19" name="AutoShape 2">
          <a:extLst>
            <a:ext uri="{FF2B5EF4-FFF2-40B4-BE49-F238E27FC236}">
              <a16:creationId xmlns:a16="http://schemas.microsoft.com/office/drawing/2014/main" id="{05D0A716-7AC1-45DC-A6D4-C6E863147E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0" name="AutoShape 2">
          <a:extLst>
            <a:ext uri="{FF2B5EF4-FFF2-40B4-BE49-F238E27FC236}">
              <a16:creationId xmlns:a16="http://schemas.microsoft.com/office/drawing/2014/main" id="{D3FE27F8-A7A4-4A70-9005-517CA815EC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1" name="AutoShape 2">
          <a:extLst>
            <a:ext uri="{FF2B5EF4-FFF2-40B4-BE49-F238E27FC236}">
              <a16:creationId xmlns:a16="http://schemas.microsoft.com/office/drawing/2014/main" id="{CB71E141-68E9-40CA-BD8A-C0BF6D6025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2" name="AutoShape 2">
          <a:extLst>
            <a:ext uri="{FF2B5EF4-FFF2-40B4-BE49-F238E27FC236}">
              <a16:creationId xmlns:a16="http://schemas.microsoft.com/office/drawing/2014/main" id="{5622B493-5EFD-4299-9115-C3762F4F3DC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3" name="AutoShape 2">
          <a:extLst>
            <a:ext uri="{FF2B5EF4-FFF2-40B4-BE49-F238E27FC236}">
              <a16:creationId xmlns:a16="http://schemas.microsoft.com/office/drawing/2014/main" id="{EBC185B5-50C0-4B25-BEEE-42956E2475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4" name="AutoShape 2">
          <a:extLst>
            <a:ext uri="{FF2B5EF4-FFF2-40B4-BE49-F238E27FC236}">
              <a16:creationId xmlns:a16="http://schemas.microsoft.com/office/drawing/2014/main" id="{45945BBF-F043-4F7E-A39D-0EDB6E2248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5" name="AutoShape 2">
          <a:extLst>
            <a:ext uri="{FF2B5EF4-FFF2-40B4-BE49-F238E27FC236}">
              <a16:creationId xmlns:a16="http://schemas.microsoft.com/office/drawing/2014/main" id="{18DE4BA0-071A-46DA-B2A3-571E6AE36A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6" name="AutoShape 2">
          <a:extLst>
            <a:ext uri="{FF2B5EF4-FFF2-40B4-BE49-F238E27FC236}">
              <a16:creationId xmlns:a16="http://schemas.microsoft.com/office/drawing/2014/main" id="{8B08358B-05B1-43AD-9223-EAA668F89F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7" name="AutoShape 2">
          <a:extLst>
            <a:ext uri="{FF2B5EF4-FFF2-40B4-BE49-F238E27FC236}">
              <a16:creationId xmlns:a16="http://schemas.microsoft.com/office/drawing/2014/main" id="{D5EAA8C1-CBCA-4676-9D61-3F1C5F36C4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8" name="AutoShape 2">
          <a:extLst>
            <a:ext uri="{FF2B5EF4-FFF2-40B4-BE49-F238E27FC236}">
              <a16:creationId xmlns:a16="http://schemas.microsoft.com/office/drawing/2014/main" id="{EB5DBBF9-FE71-4969-AD78-1CEF296466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29" name="AutoShape 2">
          <a:extLst>
            <a:ext uri="{FF2B5EF4-FFF2-40B4-BE49-F238E27FC236}">
              <a16:creationId xmlns:a16="http://schemas.microsoft.com/office/drawing/2014/main" id="{7A3D14D8-D02E-49A3-9096-E4DF18157E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0" name="AutoShape 2">
          <a:extLst>
            <a:ext uri="{FF2B5EF4-FFF2-40B4-BE49-F238E27FC236}">
              <a16:creationId xmlns:a16="http://schemas.microsoft.com/office/drawing/2014/main" id="{55D0E4BB-54DC-46EE-B7D8-F1AEAA6A8F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1" name="AutoShape 2">
          <a:extLst>
            <a:ext uri="{FF2B5EF4-FFF2-40B4-BE49-F238E27FC236}">
              <a16:creationId xmlns:a16="http://schemas.microsoft.com/office/drawing/2014/main" id="{6DDB775A-9D2C-46FB-9528-EC5407A5D5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2" name="AutoShape 2">
          <a:extLst>
            <a:ext uri="{FF2B5EF4-FFF2-40B4-BE49-F238E27FC236}">
              <a16:creationId xmlns:a16="http://schemas.microsoft.com/office/drawing/2014/main" id="{017D92A6-B8FE-4A63-BAD0-4B47AA8FB8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3" name="AutoShape 2">
          <a:extLst>
            <a:ext uri="{FF2B5EF4-FFF2-40B4-BE49-F238E27FC236}">
              <a16:creationId xmlns:a16="http://schemas.microsoft.com/office/drawing/2014/main" id="{34C5AB20-3CA0-432C-90AF-017CAD8C33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4" name="AutoShape 2">
          <a:extLst>
            <a:ext uri="{FF2B5EF4-FFF2-40B4-BE49-F238E27FC236}">
              <a16:creationId xmlns:a16="http://schemas.microsoft.com/office/drawing/2014/main" id="{CF6BD38E-AAC7-498C-91C2-BAE1330390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5" name="AutoShape 2">
          <a:extLst>
            <a:ext uri="{FF2B5EF4-FFF2-40B4-BE49-F238E27FC236}">
              <a16:creationId xmlns:a16="http://schemas.microsoft.com/office/drawing/2014/main" id="{E790B163-D146-4C2D-AA4A-795D26F24D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6" name="AutoShape 2">
          <a:extLst>
            <a:ext uri="{FF2B5EF4-FFF2-40B4-BE49-F238E27FC236}">
              <a16:creationId xmlns:a16="http://schemas.microsoft.com/office/drawing/2014/main" id="{6B490E43-6F49-4D31-9169-076C48FB60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7" name="AutoShape 2">
          <a:extLst>
            <a:ext uri="{FF2B5EF4-FFF2-40B4-BE49-F238E27FC236}">
              <a16:creationId xmlns:a16="http://schemas.microsoft.com/office/drawing/2014/main" id="{0495BB99-D8EB-4EB8-BBF5-77E7ABCAE4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B6BF4EE9-2ADB-4843-BE12-796A53F6714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39" name="AutoShape 2">
          <a:extLst>
            <a:ext uri="{FF2B5EF4-FFF2-40B4-BE49-F238E27FC236}">
              <a16:creationId xmlns:a16="http://schemas.microsoft.com/office/drawing/2014/main" id="{F0020E98-105F-4769-BA71-44F3B6D9E2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0" name="AutoShape 2">
          <a:extLst>
            <a:ext uri="{FF2B5EF4-FFF2-40B4-BE49-F238E27FC236}">
              <a16:creationId xmlns:a16="http://schemas.microsoft.com/office/drawing/2014/main" id="{6B42D6A4-45DF-400D-A77D-68314A020E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938DE181-97D8-49DB-9F24-279EF481C23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2" name="AutoShape 2">
          <a:extLst>
            <a:ext uri="{FF2B5EF4-FFF2-40B4-BE49-F238E27FC236}">
              <a16:creationId xmlns:a16="http://schemas.microsoft.com/office/drawing/2014/main" id="{D95D4B8E-56EF-4462-A099-56B6573611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3" name="AutoShape 2">
          <a:extLst>
            <a:ext uri="{FF2B5EF4-FFF2-40B4-BE49-F238E27FC236}">
              <a16:creationId xmlns:a16="http://schemas.microsoft.com/office/drawing/2014/main" id="{14426EBC-3C00-487C-B8AD-1BBF2FBD76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4" name="AutoShape 2">
          <a:extLst>
            <a:ext uri="{FF2B5EF4-FFF2-40B4-BE49-F238E27FC236}">
              <a16:creationId xmlns:a16="http://schemas.microsoft.com/office/drawing/2014/main" id="{52F300C1-0E9B-470A-8986-C9F433348D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5" name="AutoShape 2">
          <a:extLst>
            <a:ext uri="{FF2B5EF4-FFF2-40B4-BE49-F238E27FC236}">
              <a16:creationId xmlns:a16="http://schemas.microsoft.com/office/drawing/2014/main" id="{E4520882-11BC-496B-8545-51E2609631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EE392AA7-AF5D-497A-9555-7A55C22BD4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7" name="AutoShape 2">
          <a:extLst>
            <a:ext uri="{FF2B5EF4-FFF2-40B4-BE49-F238E27FC236}">
              <a16:creationId xmlns:a16="http://schemas.microsoft.com/office/drawing/2014/main" id="{EB7C75AC-4C9F-48D0-923C-A55287FF4B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8" name="AutoShape 2">
          <a:extLst>
            <a:ext uri="{FF2B5EF4-FFF2-40B4-BE49-F238E27FC236}">
              <a16:creationId xmlns:a16="http://schemas.microsoft.com/office/drawing/2014/main" id="{BFBFFDB9-C57F-48A5-A07B-2547EC6D0A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49" name="AutoShape 2">
          <a:extLst>
            <a:ext uri="{FF2B5EF4-FFF2-40B4-BE49-F238E27FC236}">
              <a16:creationId xmlns:a16="http://schemas.microsoft.com/office/drawing/2014/main" id="{72C978B4-294C-49B8-80A3-0E73EC393D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F24F95D7-C57D-4C1F-8D00-BEDAFE104A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1" name="AutoShape 2">
          <a:extLst>
            <a:ext uri="{FF2B5EF4-FFF2-40B4-BE49-F238E27FC236}">
              <a16:creationId xmlns:a16="http://schemas.microsoft.com/office/drawing/2014/main" id="{49362AF3-28F9-45A4-B8FA-7A5EE66526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2" name="AutoShape 2">
          <a:extLst>
            <a:ext uri="{FF2B5EF4-FFF2-40B4-BE49-F238E27FC236}">
              <a16:creationId xmlns:a16="http://schemas.microsoft.com/office/drawing/2014/main" id="{8366D79C-603F-4857-8066-C7A7E38B26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3" name="AutoShape 2">
          <a:extLst>
            <a:ext uri="{FF2B5EF4-FFF2-40B4-BE49-F238E27FC236}">
              <a16:creationId xmlns:a16="http://schemas.microsoft.com/office/drawing/2014/main" id="{AAB4B189-807C-48AC-8A93-3F2F4C4040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4" name="AutoShape 2">
          <a:extLst>
            <a:ext uri="{FF2B5EF4-FFF2-40B4-BE49-F238E27FC236}">
              <a16:creationId xmlns:a16="http://schemas.microsoft.com/office/drawing/2014/main" id="{181BD9FF-61C1-4147-8EC4-DC0E742120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5" name="AutoShape 2">
          <a:extLst>
            <a:ext uri="{FF2B5EF4-FFF2-40B4-BE49-F238E27FC236}">
              <a16:creationId xmlns:a16="http://schemas.microsoft.com/office/drawing/2014/main" id="{21F4AF2F-FEA8-4D3E-A593-DD3739591B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6" name="AutoShape 2">
          <a:extLst>
            <a:ext uri="{FF2B5EF4-FFF2-40B4-BE49-F238E27FC236}">
              <a16:creationId xmlns:a16="http://schemas.microsoft.com/office/drawing/2014/main" id="{43297E2C-73AD-47C2-AB3B-EE1BDE13C5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7" name="AutoShape 2">
          <a:extLst>
            <a:ext uri="{FF2B5EF4-FFF2-40B4-BE49-F238E27FC236}">
              <a16:creationId xmlns:a16="http://schemas.microsoft.com/office/drawing/2014/main" id="{24C1CD30-8836-4370-AF22-5F6246B097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8" name="AutoShape 2">
          <a:extLst>
            <a:ext uri="{FF2B5EF4-FFF2-40B4-BE49-F238E27FC236}">
              <a16:creationId xmlns:a16="http://schemas.microsoft.com/office/drawing/2014/main" id="{4F2261B0-F8FB-4235-8CB8-70A77EE0F6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59" name="AutoShape 2">
          <a:extLst>
            <a:ext uri="{FF2B5EF4-FFF2-40B4-BE49-F238E27FC236}">
              <a16:creationId xmlns:a16="http://schemas.microsoft.com/office/drawing/2014/main" id="{5A781E23-5E1D-4C75-9A56-479D0089EC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7969C9BA-578E-4633-9F70-E288C5024B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61" name="AutoShape 2">
          <a:extLst>
            <a:ext uri="{FF2B5EF4-FFF2-40B4-BE49-F238E27FC236}">
              <a16:creationId xmlns:a16="http://schemas.microsoft.com/office/drawing/2014/main" id="{7F391083-E801-4685-8ED3-FCAD52A216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DEEB2C35-0B4D-4CF8-879A-E0C54B851F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304800" cy="304781"/>
    <xdr:sp macro="" textlink="">
      <xdr:nvSpPr>
        <xdr:cNvPr id="2063" name="AutoShape 2">
          <a:extLst>
            <a:ext uri="{FF2B5EF4-FFF2-40B4-BE49-F238E27FC236}">
              <a16:creationId xmlns:a16="http://schemas.microsoft.com/office/drawing/2014/main" id="{CC92D988-37E8-4BA5-B624-A4FBB290EA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7857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64" name="AutoShape 2">
          <a:extLst>
            <a:ext uri="{FF2B5EF4-FFF2-40B4-BE49-F238E27FC236}">
              <a16:creationId xmlns:a16="http://schemas.microsoft.com/office/drawing/2014/main" id="{8208A48A-253F-403D-980D-020492F8EA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AF01F940-9028-41C4-8829-9128C28698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66" name="AutoShape 2">
          <a:extLst>
            <a:ext uri="{FF2B5EF4-FFF2-40B4-BE49-F238E27FC236}">
              <a16:creationId xmlns:a16="http://schemas.microsoft.com/office/drawing/2014/main" id="{71CD0715-3481-425B-AAF0-4E3F7853B9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67" name="AutoShape 2">
          <a:extLst>
            <a:ext uri="{FF2B5EF4-FFF2-40B4-BE49-F238E27FC236}">
              <a16:creationId xmlns:a16="http://schemas.microsoft.com/office/drawing/2014/main" id="{64D6F827-A7D0-4EE3-8B8B-C3B4A3F33E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68" name="AutoShape 2">
          <a:extLst>
            <a:ext uri="{FF2B5EF4-FFF2-40B4-BE49-F238E27FC236}">
              <a16:creationId xmlns:a16="http://schemas.microsoft.com/office/drawing/2014/main" id="{9D0305B5-A5F9-4008-924D-E45EA97C19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69" name="AutoShape 2">
          <a:extLst>
            <a:ext uri="{FF2B5EF4-FFF2-40B4-BE49-F238E27FC236}">
              <a16:creationId xmlns:a16="http://schemas.microsoft.com/office/drawing/2014/main" id="{51458368-C79A-4D59-BD18-E7B404BD8E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0" name="AutoShape 2">
          <a:extLst>
            <a:ext uri="{FF2B5EF4-FFF2-40B4-BE49-F238E27FC236}">
              <a16:creationId xmlns:a16="http://schemas.microsoft.com/office/drawing/2014/main" id="{F5166843-140C-47C5-8529-CDB29F4B28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1" name="AutoShape 2">
          <a:extLst>
            <a:ext uri="{FF2B5EF4-FFF2-40B4-BE49-F238E27FC236}">
              <a16:creationId xmlns:a16="http://schemas.microsoft.com/office/drawing/2014/main" id="{347CFA56-60B8-4B04-8E94-74F485D50E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2" name="AutoShape 2">
          <a:extLst>
            <a:ext uri="{FF2B5EF4-FFF2-40B4-BE49-F238E27FC236}">
              <a16:creationId xmlns:a16="http://schemas.microsoft.com/office/drawing/2014/main" id="{5BA338F0-55C2-4535-ADA4-53FABF1C88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3" name="AutoShape 2">
          <a:extLst>
            <a:ext uri="{FF2B5EF4-FFF2-40B4-BE49-F238E27FC236}">
              <a16:creationId xmlns:a16="http://schemas.microsoft.com/office/drawing/2014/main" id="{A4A89685-0647-4DD7-9BE0-DAFE0D31C4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4" name="AutoShape 2">
          <a:extLst>
            <a:ext uri="{FF2B5EF4-FFF2-40B4-BE49-F238E27FC236}">
              <a16:creationId xmlns:a16="http://schemas.microsoft.com/office/drawing/2014/main" id="{C3059121-F0DA-4D3F-9686-66B37870F6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5" name="AutoShape 2">
          <a:extLst>
            <a:ext uri="{FF2B5EF4-FFF2-40B4-BE49-F238E27FC236}">
              <a16:creationId xmlns:a16="http://schemas.microsoft.com/office/drawing/2014/main" id="{06B8158C-EAAB-4D34-923B-10D87AD7D3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6" name="AutoShape 2">
          <a:extLst>
            <a:ext uri="{FF2B5EF4-FFF2-40B4-BE49-F238E27FC236}">
              <a16:creationId xmlns:a16="http://schemas.microsoft.com/office/drawing/2014/main" id="{E4EF9388-AC38-4A14-AB1E-3530F93E50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7" name="AutoShape 2">
          <a:extLst>
            <a:ext uri="{FF2B5EF4-FFF2-40B4-BE49-F238E27FC236}">
              <a16:creationId xmlns:a16="http://schemas.microsoft.com/office/drawing/2014/main" id="{6D9B01CB-9BD4-423D-B505-0C49D836A5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8" name="AutoShape 2">
          <a:extLst>
            <a:ext uri="{FF2B5EF4-FFF2-40B4-BE49-F238E27FC236}">
              <a16:creationId xmlns:a16="http://schemas.microsoft.com/office/drawing/2014/main" id="{AA3AEFB2-63EC-4272-AF49-05F134287F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79" name="AutoShape 2">
          <a:extLst>
            <a:ext uri="{FF2B5EF4-FFF2-40B4-BE49-F238E27FC236}">
              <a16:creationId xmlns:a16="http://schemas.microsoft.com/office/drawing/2014/main" id="{8EFBC45C-965A-4A95-88DA-1C3C530938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0" name="AutoShape 2">
          <a:extLst>
            <a:ext uri="{FF2B5EF4-FFF2-40B4-BE49-F238E27FC236}">
              <a16:creationId xmlns:a16="http://schemas.microsoft.com/office/drawing/2014/main" id="{51649BB3-6E65-4738-AF67-68DB7BEC79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1" name="AutoShape 2">
          <a:extLst>
            <a:ext uri="{FF2B5EF4-FFF2-40B4-BE49-F238E27FC236}">
              <a16:creationId xmlns:a16="http://schemas.microsoft.com/office/drawing/2014/main" id="{5E4D4ACD-0172-4C57-BABC-7B460A5385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2" name="AutoShape 2">
          <a:extLst>
            <a:ext uri="{FF2B5EF4-FFF2-40B4-BE49-F238E27FC236}">
              <a16:creationId xmlns:a16="http://schemas.microsoft.com/office/drawing/2014/main" id="{BBC9B843-5185-4718-B566-A0EE4A1CA2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3" name="AutoShape 2">
          <a:extLst>
            <a:ext uri="{FF2B5EF4-FFF2-40B4-BE49-F238E27FC236}">
              <a16:creationId xmlns:a16="http://schemas.microsoft.com/office/drawing/2014/main" id="{065BCF2B-C499-4B03-9D87-3645ED91F9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4" name="AutoShape 2">
          <a:extLst>
            <a:ext uri="{FF2B5EF4-FFF2-40B4-BE49-F238E27FC236}">
              <a16:creationId xmlns:a16="http://schemas.microsoft.com/office/drawing/2014/main" id="{0EC1888F-108E-4C10-AD8D-276261BD9D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5" name="AutoShape 2">
          <a:extLst>
            <a:ext uri="{FF2B5EF4-FFF2-40B4-BE49-F238E27FC236}">
              <a16:creationId xmlns:a16="http://schemas.microsoft.com/office/drawing/2014/main" id="{CFD50D5D-878F-4375-8B72-9E28BF3270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6" name="AutoShape 2">
          <a:extLst>
            <a:ext uri="{FF2B5EF4-FFF2-40B4-BE49-F238E27FC236}">
              <a16:creationId xmlns:a16="http://schemas.microsoft.com/office/drawing/2014/main" id="{D7D6A277-CF3B-49EC-B48D-13CCB399FE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7" name="AutoShape 2">
          <a:extLst>
            <a:ext uri="{FF2B5EF4-FFF2-40B4-BE49-F238E27FC236}">
              <a16:creationId xmlns:a16="http://schemas.microsoft.com/office/drawing/2014/main" id="{CB4D3DD7-4214-4E79-81AE-8D9F2A46BE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8" name="AutoShape 2">
          <a:extLst>
            <a:ext uri="{FF2B5EF4-FFF2-40B4-BE49-F238E27FC236}">
              <a16:creationId xmlns:a16="http://schemas.microsoft.com/office/drawing/2014/main" id="{B2B71DB2-532C-4ADE-8C60-E615BD42610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89" name="AutoShape 2">
          <a:extLst>
            <a:ext uri="{FF2B5EF4-FFF2-40B4-BE49-F238E27FC236}">
              <a16:creationId xmlns:a16="http://schemas.microsoft.com/office/drawing/2014/main" id="{80ED57B3-12B7-4366-A597-14607643F0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0" name="AutoShape 2">
          <a:extLst>
            <a:ext uri="{FF2B5EF4-FFF2-40B4-BE49-F238E27FC236}">
              <a16:creationId xmlns:a16="http://schemas.microsoft.com/office/drawing/2014/main" id="{40D66C39-D280-4F0F-A42E-BA5212E513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1" name="AutoShape 2">
          <a:extLst>
            <a:ext uri="{FF2B5EF4-FFF2-40B4-BE49-F238E27FC236}">
              <a16:creationId xmlns:a16="http://schemas.microsoft.com/office/drawing/2014/main" id="{61D1FA97-90D9-432B-90AC-F7FCAD6647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2" name="AutoShape 2">
          <a:extLst>
            <a:ext uri="{FF2B5EF4-FFF2-40B4-BE49-F238E27FC236}">
              <a16:creationId xmlns:a16="http://schemas.microsoft.com/office/drawing/2014/main" id="{EC518BC8-28CA-4C87-BD90-FF57827038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3" name="AutoShape 2">
          <a:extLst>
            <a:ext uri="{FF2B5EF4-FFF2-40B4-BE49-F238E27FC236}">
              <a16:creationId xmlns:a16="http://schemas.microsoft.com/office/drawing/2014/main" id="{ACCF92B3-1405-441C-BFC6-00D78318DD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4" name="AutoShape 2">
          <a:extLst>
            <a:ext uri="{FF2B5EF4-FFF2-40B4-BE49-F238E27FC236}">
              <a16:creationId xmlns:a16="http://schemas.microsoft.com/office/drawing/2014/main" id="{2F68C083-EE2C-4651-88B0-C7BADE2813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5" name="AutoShape 2">
          <a:extLst>
            <a:ext uri="{FF2B5EF4-FFF2-40B4-BE49-F238E27FC236}">
              <a16:creationId xmlns:a16="http://schemas.microsoft.com/office/drawing/2014/main" id="{DFD5D524-41E5-4271-BF09-49979A57EB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6" name="AutoShape 2">
          <a:extLst>
            <a:ext uri="{FF2B5EF4-FFF2-40B4-BE49-F238E27FC236}">
              <a16:creationId xmlns:a16="http://schemas.microsoft.com/office/drawing/2014/main" id="{A7DF384C-14FD-49D3-A37A-C42E2AC0B0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7" name="AutoShape 2">
          <a:extLst>
            <a:ext uri="{FF2B5EF4-FFF2-40B4-BE49-F238E27FC236}">
              <a16:creationId xmlns:a16="http://schemas.microsoft.com/office/drawing/2014/main" id="{61A65B20-612B-43AC-8E7A-5B5E8B975C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600E2CA-781C-408A-BC13-18B411466F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099" name="AutoShape 2">
          <a:extLst>
            <a:ext uri="{FF2B5EF4-FFF2-40B4-BE49-F238E27FC236}">
              <a16:creationId xmlns:a16="http://schemas.microsoft.com/office/drawing/2014/main" id="{12056FCF-2C21-4283-A528-C6E997D11E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0" name="AutoShape 2">
          <a:extLst>
            <a:ext uri="{FF2B5EF4-FFF2-40B4-BE49-F238E27FC236}">
              <a16:creationId xmlns:a16="http://schemas.microsoft.com/office/drawing/2014/main" id="{D63519CC-C67C-4548-81DE-77F69DEE10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109B9873-BAAF-4B98-9E47-502C90178F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2" name="AutoShape 2">
          <a:extLst>
            <a:ext uri="{FF2B5EF4-FFF2-40B4-BE49-F238E27FC236}">
              <a16:creationId xmlns:a16="http://schemas.microsoft.com/office/drawing/2014/main" id="{06990705-C80A-4A84-94D7-16FD3D7148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3" name="AutoShape 2">
          <a:extLst>
            <a:ext uri="{FF2B5EF4-FFF2-40B4-BE49-F238E27FC236}">
              <a16:creationId xmlns:a16="http://schemas.microsoft.com/office/drawing/2014/main" id="{625058FE-0235-4CF6-9DA3-0E68DBE973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4" name="AutoShape 2">
          <a:extLst>
            <a:ext uri="{FF2B5EF4-FFF2-40B4-BE49-F238E27FC236}">
              <a16:creationId xmlns:a16="http://schemas.microsoft.com/office/drawing/2014/main" id="{82E2A27D-D1FC-470C-BB14-E20E89D9EC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5" name="AutoShape 2">
          <a:extLst>
            <a:ext uri="{FF2B5EF4-FFF2-40B4-BE49-F238E27FC236}">
              <a16:creationId xmlns:a16="http://schemas.microsoft.com/office/drawing/2014/main" id="{AAACC1C7-AE3A-44F1-AEA9-70C19D8C1D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C476BE69-A312-47C3-9CC8-39A1843BB89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7" name="AutoShape 2">
          <a:extLst>
            <a:ext uri="{FF2B5EF4-FFF2-40B4-BE49-F238E27FC236}">
              <a16:creationId xmlns:a16="http://schemas.microsoft.com/office/drawing/2014/main" id="{6C025B45-82C4-48E8-8FD0-954AD69300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8" name="AutoShape 2">
          <a:extLst>
            <a:ext uri="{FF2B5EF4-FFF2-40B4-BE49-F238E27FC236}">
              <a16:creationId xmlns:a16="http://schemas.microsoft.com/office/drawing/2014/main" id="{44424854-E941-41A6-95A5-FFC9420DC7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09" name="AutoShape 2">
          <a:extLst>
            <a:ext uri="{FF2B5EF4-FFF2-40B4-BE49-F238E27FC236}">
              <a16:creationId xmlns:a16="http://schemas.microsoft.com/office/drawing/2014/main" id="{ABF10612-E0B1-42C1-B8D6-E7A4732813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06D1A15B-4F13-476F-A05A-CE723D0EF7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1" name="AutoShape 2">
          <a:extLst>
            <a:ext uri="{FF2B5EF4-FFF2-40B4-BE49-F238E27FC236}">
              <a16:creationId xmlns:a16="http://schemas.microsoft.com/office/drawing/2014/main" id="{0909E2F9-1B07-4E3F-950E-FBC1017473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2" name="AutoShape 2">
          <a:extLst>
            <a:ext uri="{FF2B5EF4-FFF2-40B4-BE49-F238E27FC236}">
              <a16:creationId xmlns:a16="http://schemas.microsoft.com/office/drawing/2014/main" id="{E8F092DF-E7CC-4BC6-BAAC-B3393BDC67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3" name="AutoShape 2">
          <a:extLst>
            <a:ext uri="{FF2B5EF4-FFF2-40B4-BE49-F238E27FC236}">
              <a16:creationId xmlns:a16="http://schemas.microsoft.com/office/drawing/2014/main" id="{530E5F1E-5C75-4494-9B34-8FA156876AB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143A8F9E-8274-4AC7-9138-D1D3AB0E56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5" name="AutoShape 2">
          <a:extLst>
            <a:ext uri="{FF2B5EF4-FFF2-40B4-BE49-F238E27FC236}">
              <a16:creationId xmlns:a16="http://schemas.microsoft.com/office/drawing/2014/main" id="{7C88E0A0-4899-4EA3-80C0-6756274F39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6" name="AutoShape 2">
          <a:extLst>
            <a:ext uri="{FF2B5EF4-FFF2-40B4-BE49-F238E27FC236}">
              <a16:creationId xmlns:a16="http://schemas.microsoft.com/office/drawing/2014/main" id="{B61F2ED7-AA5A-4013-B2B9-1756E62B7F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406FAB8F-99D7-4880-9AA4-F9B01472AE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8" name="AutoShape 2">
          <a:extLst>
            <a:ext uri="{FF2B5EF4-FFF2-40B4-BE49-F238E27FC236}">
              <a16:creationId xmlns:a16="http://schemas.microsoft.com/office/drawing/2014/main" id="{B7D4ECA7-2A18-4802-8CB9-CBE7E24371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19" name="AutoShape 2">
          <a:extLst>
            <a:ext uri="{FF2B5EF4-FFF2-40B4-BE49-F238E27FC236}">
              <a16:creationId xmlns:a16="http://schemas.microsoft.com/office/drawing/2014/main" id="{FC0B706C-CF19-46B7-B419-CB149B02B8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20" name="AutoShape 2">
          <a:extLst>
            <a:ext uri="{FF2B5EF4-FFF2-40B4-BE49-F238E27FC236}">
              <a16:creationId xmlns:a16="http://schemas.microsoft.com/office/drawing/2014/main" id="{F5847CD1-DFAE-41BD-B11B-6829ADB4A9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304800" cy="304781"/>
    <xdr:sp macro="" textlink="">
      <xdr:nvSpPr>
        <xdr:cNvPr id="2121" name="AutoShape 2">
          <a:extLst>
            <a:ext uri="{FF2B5EF4-FFF2-40B4-BE49-F238E27FC236}">
              <a16:creationId xmlns:a16="http://schemas.microsoft.com/office/drawing/2014/main" id="{884A81D9-58D3-498D-BF0A-3804B48855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051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2" name="AutoShape 2">
          <a:extLst>
            <a:ext uri="{FF2B5EF4-FFF2-40B4-BE49-F238E27FC236}">
              <a16:creationId xmlns:a16="http://schemas.microsoft.com/office/drawing/2014/main" id="{4EC5A445-0EFA-4D02-A17B-2571F9162E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3" name="AutoShape 2">
          <a:extLst>
            <a:ext uri="{FF2B5EF4-FFF2-40B4-BE49-F238E27FC236}">
              <a16:creationId xmlns:a16="http://schemas.microsoft.com/office/drawing/2014/main" id="{B1584F7A-0E28-480E-A06D-7E15B0243A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4" name="AutoShape 2">
          <a:extLst>
            <a:ext uri="{FF2B5EF4-FFF2-40B4-BE49-F238E27FC236}">
              <a16:creationId xmlns:a16="http://schemas.microsoft.com/office/drawing/2014/main" id="{A1B9B303-FE67-4462-9776-E211F9DCEB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5" name="AutoShape 2">
          <a:extLst>
            <a:ext uri="{FF2B5EF4-FFF2-40B4-BE49-F238E27FC236}">
              <a16:creationId xmlns:a16="http://schemas.microsoft.com/office/drawing/2014/main" id="{40D1540E-3739-4F29-9B4F-F6DEBDE701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6" name="AutoShape 2">
          <a:extLst>
            <a:ext uri="{FF2B5EF4-FFF2-40B4-BE49-F238E27FC236}">
              <a16:creationId xmlns:a16="http://schemas.microsoft.com/office/drawing/2014/main" id="{0223A433-8499-4A9E-803E-63D3A8B16D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7" name="AutoShape 2">
          <a:extLst>
            <a:ext uri="{FF2B5EF4-FFF2-40B4-BE49-F238E27FC236}">
              <a16:creationId xmlns:a16="http://schemas.microsoft.com/office/drawing/2014/main" id="{DAAF8052-03CA-434F-A3FF-67CA0DC941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8" name="AutoShape 2">
          <a:extLst>
            <a:ext uri="{FF2B5EF4-FFF2-40B4-BE49-F238E27FC236}">
              <a16:creationId xmlns:a16="http://schemas.microsoft.com/office/drawing/2014/main" id="{B8EDFEE7-CB28-4FA5-90E7-F4C6DE9593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29" name="AutoShape 2">
          <a:extLst>
            <a:ext uri="{FF2B5EF4-FFF2-40B4-BE49-F238E27FC236}">
              <a16:creationId xmlns:a16="http://schemas.microsoft.com/office/drawing/2014/main" id="{D11DA8A9-AAA2-427E-A518-A82C48A37C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0" name="AutoShape 2">
          <a:extLst>
            <a:ext uri="{FF2B5EF4-FFF2-40B4-BE49-F238E27FC236}">
              <a16:creationId xmlns:a16="http://schemas.microsoft.com/office/drawing/2014/main" id="{D6614F0D-E29D-423D-922F-F1B5D6AD92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1" name="AutoShape 2">
          <a:extLst>
            <a:ext uri="{FF2B5EF4-FFF2-40B4-BE49-F238E27FC236}">
              <a16:creationId xmlns:a16="http://schemas.microsoft.com/office/drawing/2014/main" id="{4CA71419-FB71-414D-8F7B-20F033CAE8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2" name="AutoShape 2">
          <a:extLst>
            <a:ext uri="{FF2B5EF4-FFF2-40B4-BE49-F238E27FC236}">
              <a16:creationId xmlns:a16="http://schemas.microsoft.com/office/drawing/2014/main" id="{EF013FBC-81E1-4AFB-890A-CC03497566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3" name="AutoShape 2">
          <a:extLst>
            <a:ext uri="{FF2B5EF4-FFF2-40B4-BE49-F238E27FC236}">
              <a16:creationId xmlns:a16="http://schemas.microsoft.com/office/drawing/2014/main" id="{CC60A409-0E4A-4E3A-9177-B22E5F0E37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4" name="AutoShape 2">
          <a:extLst>
            <a:ext uri="{FF2B5EF4-FFF2-40B4-BE49-F238E27FC236}">
              <a16:creationId xmlns:a16="http://schemas.microsoft.com/office/drawing/2014/main" id="{17E4390C-CAF8-414D-8094-E5492CD629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5" name="AutoShape 2">
          <a:extLst>
            <a:ext uri="{FF2B5EF4-FFF2-40B4-BE49-F238E27FC236}">
              <a16:creationId xmlns:a16="http://schemas.microsoft.com/office/drawing/2014/main" id="{DCF1E5E6-6E94-4E43-8738-2FDDD08296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6" name="AutoShape 2">
          <a:extLst>
            <a:ext uri="{FF2B5EF4-FFF2-40B4-BE49-F238E27FC236}">
              <a16:creationId xmlns:a16="http://schemas.microsoft.com/office/drawing/2014/main" id="{7C64AAFE-377B-423A-B6F3-44CF2EFA6E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7" name="AutoShape 2">
          <a:extLst>
            <a:ext uri="{FF2B5EF4-FFF2-40B4-BE49-F238E27FC236}">
              <a16:creationId xmlns:a16="http://schemas.microsoft.com/office/drawing/2014/main" id="{C2A35260-16A8-49EC-BE16-075A5E72FB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8" name="AutoShape 2">
          <a:extLst>
            <a:ext uri="{FF2B5EF4-FFF2-40B4-BE49-F238E27FC236}">
              <a16:creationId xmlns:a16="http://schemas.microsoft.com/office/drawing/2014/main" id="{544C21B1-A5D7-4728-A7A1-BAA506E211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39" name="AutoShape 2">
          <a:extLst>
            <a:ext uri="{FF2B5EF4-FFF2-40B4-BE49-F238E27FC236}">
              <a16:creationId xmlns:a16="http://schemas.microsoft.com/office/drawing/2014/main" id="{BC226584-B9ED-4793-AA55-2633D23F4A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0" name="AutoShape 2">
          <a:extLst>
            <a:ext uri="{FF2B5EF4-FFF2-40B4-BE49-F238E27FC236}">
              <a16:creationId xmlns:a16="http://schemas.microsoft.com/office/drawing/2014/main" id="{FF3B6571-1AE1-4C31-90C7-F39EF3ABC0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1" name="AutoShape 2">
          <a:extLst>
            <a:ext uri="{FF2B5EF4-FFF2-40B4-BE49-F238E27FC236}">
              <a16:creationId xmlns:a16="http://schemas.microsoft.com/office/drawing/2014/main" id="{E7097D5B-FD21-4594-A980-8B87D66E3A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2" name="AutoShape 2">
          <a:extLst>
            <a:ext uri="{FF2B5EF4-FFF2-40B4-BE49-F238E27FC236}">
              <a16:creationId xmlns:a16="http://schemas.microsoft.com/office/drawing/2014/main" id="{DE7751F7-8AB4-43F7-B5DB-0BA12EE096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3" name="AutoShape 2">
          <a:extLst>
            <a:ext uri="{FF2B5EF4-FFF2-40B4-BE49-F238E27FC236}">
              <a16:creationId xmlns:a16="http://schemas.microsoft.com/office/drawing/2014/main" id="{BC30B72D-1217-46AB-B953-473BF24F14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4" name="AutoShape 2">
          <a:extLst>
            <a:ext uri="{FF2B5EF4-FFF2-40B4-BE49-F238E27FC236}">
              <a16:creationId xmlns:a16="http://schemas.microsoft.com/office/drawing/2014/main" id="{14313D83-FC54-4CB3-AE16-C03A035C3A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5" name="AutoShape 2">
          <a:extLst>
            <a:ext uri="{FF2B5EF4-FFF2-40B4-BE49-F238E27FC236}">
              <a16:creationId xmlns:a16="http://schemas.microsoft.com/office/drawing/2014/main" id="{0857C55C-5D4B-4210-A8E8-B063683946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6" name="AutoShape 2">
          <a:extLst>
            <a:ext uri="{FF2B5EF4-FFF2-40B4-BE49-F238E27FC236}">
              <a16:creationId xmlns:a16="http://schemas.microsoft.com/office/drawing/2014/main" id="{A5A439D8-FE87-462A-8636-4AB3C77D82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7" name="AutoShape 2">
          <a:extLst>
            <a:ext uri="{FF2B5EF4-FFF2-40B4-BE49-F238E27FC236}">
              <a16:creationId xmlns:a16="http://schemas.microsoft.com/office/drawing/2014/main" id="{C476B4DD-F50B-4614-BF96-204F68C892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8" name="AutoShape 2">
          <a:extLst>
            <a:ext uri="{FF2B5EF4-FFF2-40B4-BE49-F238E27FC236}">
              <a16:creationId xmlns:a16="http://schemas.microsoft.com/office/drawing/2014/main" id="{DCCEB131-D5DF-4B33-8E52-72090B8ADB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49" name="AutoShape 2">
          <a:extLst>
            <a:ext uri="{FF2B5EF4-FFF2-40B4-BE49-F238E27FC236}">
              <a16:creationId xmlns:a16="http://schemas.microsoft.com/office/drawing/2014/main" id="{1A3AA81A-DF8D-4D52-AAEF-2BF9F0F26E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0" name="AutoShape 2">
          <a:extLst>
            <a:ext uri="{FF2B5EF4-FFF2-40B4-BE49-F238E27FC236}">
              <a16:creationId xmlns:a16="http://schemas.microsoft.com/office/drawing/2014/main" id="{20F3A55A-3645-468D-A58F-07282D0790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1" name="AutoShape 2">
          <a:extLst>
            <a:ext uri="{FF2B5EF4-FFF2-40B4-BE49-F238E27FC236}">
              <a16:creationId xmlns:a16="http://schemas.microsoft.com/office/drawing/2014/main" id="{F9AD57C9-A0C8-4F72-86BA-D2F0C91E1B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2" name="AutoShape 2">
          <a:extLst>
            <a:ext uri="{FF2B5EF4-FFF2-40B4-BE49-F238E27FC236}">
              <a16:creationId xmlns:a16="http://schemas.microsoft.com/office/drawing/2014/main" id="{092EFB21-66FE-4830-B4D8-49BD485F4D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3" name="AutoShape 2">
          <a:extLst>
            <a:ext uri="{FF2B5EF4-FFF2-40B4-BE49-F238E27FC236}">
              <a16:creationId xmlns:a16="http://schemas.microsoft.com/office/drawing/2014/main" id="{C02FFDCE-0CEF-41C2-BBCA-65EA3FC63F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4" name="AutoShape 2">
          <a:extLst>
            <a:ext uri="{FF2B5EF4-FFF2-40B4-BE49-F238E27FC236}">
              <a16:creationId xmlns:a16="http://schemas.microsoft.com/office/drawing/2014/main" id="{984CA8B2-7F33-473C-9597-EAE78B880E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5" name="AutoShape 2">
          <a:extLst>
            <a:ext uri="{FF2B5EF4-FFF2-40B4-BE49-F238E27FC236}">
              <a16:creationId xmlns:a16="http://schemas.microsoft.com/office/drawing/2014/main" id="{7F25049D-0351-4BC4-BCE2-10F8AD6609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6" name="AutoShape 2">
          <a:extLst>
            <a:ext uri="{FF2B5EF4-FFF2-40B4-BE49-F238E27FC236}">
              <a16:creationId xmlns:a16="http://schemas.microsoft.com/office/drawing/2014/main" id="{61CB017A-EA21-4C77-8C97-9E85098C58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7" name="AutoShape 2">
          <a:extLst>
            <a:ext uri="{FF2B5EF4-FFF2-40B4-BE49-F238E27FC236}">
              <a16:creationId xmlns:a16="http://schemas.microsoft.com/office/drawing/2014/main" id="{35A45667-92C4-419C-9DAC-472871F83E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8" name="AutoShape 2">
          <a:extLst>
            <a:ext uri="{FF2B5EF4-FFF2-40B4-BE49-F238E27FC236}">
              <a16:creationId xmlns:a16="http://schemas.microsoft.com/office/drawing/2014/main" id="{7980BFF2-4B82-4754-8611-3D0218DB3D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59" name="AutoShape 2">
          <a:extLst>
            <a:ext uri="{FF2B5EF4-FFF2-40B4-BE49-F238E27FC236}">
              <a16:creationId xmlns:a16="http://schemas.microsoft.com/office/drawing/2014/main" id="{B48D1DC5-7968-4EB0-BE1A-193B55303D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0" name="AutoShape 2">
          <a:extLst>
            <a:ext uri="{FF2B5EF4-FFF2-40B4-BE49-F238E27FC236}">
              <a16:creationId xmlns:a16="http://schemas.microsoft.com/office/drawing/2014/main" id="{6D1C48D2-8D8A-44DF-84CE-C2373E13D1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1" name="AutoShape 2">
          <a:extLst>
            <a:ext uri="{FF2B5EF4-FFF2-40B4-BE49-F238E27FC236}">
              <a16:creationId xmlns:a16="http://schemas.microsoft.com/office/drawing/2014/main" id="{A71740FD-34A2-4FAC-ACBB-A2923B4D59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2" name="AutoShape 2">
          <a:extLst>
            <a:ext uri="{FF2B5EF4-FFF2-40B4-BE49-F238E27FC236}">
              <a16:creationId xmlns:a16="http://schemas.microsoft.com/office/drawing/2014/main" id="{F344BBC1-41BD-4676-87D8-BADD0938CC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E814CD7E-C94F-4685-B7DF-9B01E74086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4" name="AutoShape 2">
          <a:extLst>
            <a:ext uri="{FF2B5EF4-FFF2-40B4-BE49-F238E27FC236}">
              <a16:creationId xmlns:a16="http://schemas.microsoft.com/office/drawing/2014/main" id="{A225FC85-B552-420B-B3D3-4C954A34BA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5" name="AutoShape 2">
          <a:extLst>
            <a:ext uri="{FF2B5EF4-FFF2-40B4-BE49-F238E27FC236}">
              <a16:creationId xmlns:a16="http://schemas.microsoft.com/office/drawing/2014/main" id="{57B6E631-061F-4685-B5B8-F9CE920993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6" name="AutoShape 2">
          <a:extLst>
            <a:ext uri="{FF2B5EF4-FFF2-40B4-BE49-F238E27FC236}">
              <a16:creationId xmlns:a16="http://schemas.microsoft.com/office/drawing/2014/main" id="{CEC4BF7A-6E35-44EE-A6E6-979D5BF2F6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7" name="AutoShape 2">
          <a:extLst>
            <a:ext uri="{FF2B5EF4-FFF2-40B4-BE49-F238E27FC236}">
              <a16:creationId xmlns:a16="http://schemas.microsoft.com/office/drawing/2014/main" id="{710871A3-08AD-4217-811E-CA5207A91F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8" name="AutoShape 2">
          <a:extLst>
            <a:ext uri="{FF2B5EF4-FFF2-40B4-BE49-F238E27FC236}">
              <a16:creationId xmlns:a16="http://schemas.microsoft.com/office/drawing/2014/main" id="{B7427DEE-CF3C-4A5E-97BE-EBFD2C5408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EEF34C21-59E8-4CB1-92D4-D55F20AC5B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0" name="AutoShape 2">
          <a:extLst>
            <a:ext uri="{FF2B5EF4-FFF2-40B4-BE49-F238E27FC236}">
              <a16:creationId xmlns:a16="http://schemas.microsoft.com/office/drawing/2014/main" id="{F9A71767-45C9-4D3D-80AA-64FA91B550D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1" name="AutoShape 2">
          <a:extLst>
            <a:ext uri="{FF2B5EF4-FFF2-40B4-BE49-F238E27FC236}">
              <a16:creationId xmlns:a16="http://schemas.microsoft.com/office/drawing/2014/main" id="{758C096A-8540-4E54-A7C3-2C8877AF12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2" name="AutoShape 2">
          <a:extLst>
            <a:ext uri="{FF2B5EF4-FFF2-40B4-BE49-F238E27FC236}">
              <a16:creationId xmlns:a16="http://schemas.microsoft.com/office/drawing/2014/main" id="{BE8208BC-38E1-4CB1-B573-DCDDDB128B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3" name="AutoShape 2">
          <a:extLst>
            <a:ext uri="{FF2B5EF4-FFF2-40B4-BE49-F238E27FC236}">
              <a16:creationId xmlns:a16="http://schemas.microsoft.com/office/drawing/2014/main" id="{CE25CE07-00CF-4CC2-B818-A531114788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4" name="AutoShape 2">
          <a:extLst>
            <a:ext uri="{FF2B5EF4-FFF2-40B4-BE49-F238E27FC236}">
              <a16:creationId xmlns:a16="http://schemas.microsoft.com/office/drawing/2014/main" id="{EEB035F1-9D88-480D-80A5-DED9145A75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5" name="AutoShape 2">
          <a:extLst>
            <a:ext uri="{FF2B5EF4-FFF2-40B4-BE49-F238E27FC236}">
              <a16:creationId xmlns:a16="http://schemas.microsoft.com/office/drawing/2014/main" id="{24BFE3F0-BC0A-411F-8F4B-31DE99CC46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6" name="AutoShape 2">
          <a:extLst>
            <a:ext uri="{FF2B5EF4-FFF2-40B4-BE49-F238E27FC236}">
              <a16:creationId xmlns:a16="http://schemas.microsoft.com/office/drawing/2014/main" id="{12793BA3-359D-4674-A584-B94EF692D9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7" name="AutoShape 2">
          <a:extLst>
            <a:ext uri="{FF2B5EF4-FFF2-40B4-BE49-F238E27FC236}">
              <a16:creationId xmlns:a16="http://schemas.microsoft.com/office/drawing/2014/main" id="{402491FC-DC97-4CE8-A287-5DE47240E6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8" name="AutoShape 2">
          <a:extLst>
            <a:ext uri="{FF2B5EF4-FFF2-40B4-BE49-F238E27FC236}">
              <a16:creationId xmlns:a16="http://schemas.microsoft.com/office/drawing/2014/main" id="{D2ECCC8C-DB91-4EEB-848F-EE1736AADA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304800" cy="304781"/>
    <xdr:sp macro="" textlink="">
      <xdr:nvSpPr>
        <xdr:cNvPr id="2179" name="AutoShape 2">
          <a:extLst>
            <a:ext uri="{FF2B5EF4-FFF2-40B4-BE49-F238E27FC236}">
              <a16:creationId xmlns:a16="http://schemas.microsoft.com/office/drawing/2014/main" id="{3E508731-0ADC-466A-BF79-579C179B46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246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0" name="AutoShape 2">
          <a:extLst>
            <a:ext uri="{FF2B5EF4-FFF2-40B4-BE49-F238E27FC236}">
              <a16:creationId xmlns:a16="http://schemas.microsoft.com/office/drawing/2014/main" id="{D43FFB84-1598-46BA-A68A-58F3A16499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4EE751DD-600F-4841-AA8D-C789A141AC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2" name="AutoShape 2">
          <a:extLst>
            <a:ext uri="{FF2B5EF4-FFF2-40B4-BE49-F238E27FC236}">
              <a16:creationId xmlns:a16="http://schemas.microsoft.com/office/drawing/2014/main" id="{55A2F235-E54E-44F2-9604-87EF370E5F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3" name="AutoShape 2">
          <a:extLst>
            <a:ext uri="{FF2B5EF4-FFF2-40B4-BE49-F238E27FC236}">
              <a16:creationId xmlns:a16="http://schemas.microsoft.com/office/drawing/2014/main" id="{A13559FF-F4A4-4161-A026-1941CD8A3E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BB5E4805-70FF-4021-93F0-6727A5535E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5" name="AutoShape 2">
          <a:extLst>
            <a:ext uri="{FF2B5EF4-FFF2-40B4-BE49-F238E27FC236}">
              <a16:creationId xmlns:a16="http://schemas.microsoft.com/office/drawing/2014/main" id="{246CEB47-0BC2-4A4E-9D13-DC401C2572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6" name="AutoShape 2">
          <a:extLst>
            <a:ext uri="{FF2B5EF4-FFF2-40B4-BE49-F238E27FC236}">
              <a16:creationId xmlns:a16="http://schemas.microsoft.com/office/drawing/2014/main" id="{DD0CD23F-A4BC-47EE-898B-F82158AD4A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7" name="AutoShape 2">
          <a:extLst>
            <a:ext uri="{FF2B5EF4-FFF2-40B4-BE49-F238E27FC236}">
              <a16:creationId xmlns:a16="http://schemas.microsoft.com/office/drawing/2014/main" id="{8D78C8AC-9910-46E6-85EE-9DD7159457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8" name="AutoShape 2">
          <a:extLst>
            <a:ext uri="{FF2B5EF4-FFF2-40B4-BE49-F238E27FC236}">
              <a16:creationId xmlns:a16="http://schemas.microsoft.com/office/drawing/2014/main" id="{4CB98D69-E21A-4996-B5CE-2C50FDB4C8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D323E9AE-56A1-40E0-A080-D967867535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0" name="AutoShape 2">
          <a:extLst>
            <a:ext uri="{FF2B5EF4-FFF2-40B4-BE49-F238E27FC236}">
              <a16:creationId xmlns:a16="http://schemas.microsoft.com/office/drawing/2014/main" id="{6BDB7B04-52C7-4C8F-B8DC-E30E4F349C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1" name="AutoShape 2">
          <a:extLst>
            <a:ext uri="{FF2B5EF4-FFF2-40B4-BE49-F238E27FC236}">
              <a16:creationId xmlns:a16="http://schemas.microsoft.com/office/drawing/2014/main" id="{FCAA247E-DA24-4204-A127-22CC212DBF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2" name="AutoShape 2">
          <a:extLst>
            <a:ext uri="{FF2B5EF4-FFF2-40B4-BE49-F238E27FC236}">
              <a16:creationId xmlns:a16="http://schemas.microsoft.com/office/drawing/2014/main" id="{6D0B3E3D-C724-4C29-AE63-9A84FD165E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3" name="AutoShape 2">
          <a:extLst>
            <a:ext uri="{FF2B5EF4-FFF2-40B4-BE49-F238E27FC236}">
              <a16:creationId xmlns:a16="http://schemas.microsoft.com/office/drawing/2014/main" id="{597BD387-D726-4299-9C1B-1D7DB029F9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4" name="AutoShape 2">
          <a:extLst>
            <a:ext uri="{FF2B5EF4-FFF2-40B4-BE49-F238E27FC236}">
              <a16:creationId xmlns:a16="http://schemas.microsoft.com/office/drawing/2014/main" id="{17BE2907-2393-490B-B7FE-A5C44F02A0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5" name="AutoShape 2">
          <a:extLst>
            <a:ext uri="{FF2B5EF4-FFF2-40B4-BE49-F238E27FC236}">
              <a16:creationId xmlns:a16="http://schemas.microsoft.com/office/drawing/2014/main" id="{B79F3521-4BB9-4685-969D-36021B3BDF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6" name="AutoShape 2">
          <a:extLst>
            <a:ext uri="{FF2B5EF4-FFF2-40B4-BE49-F238E27FC236}">
              <a16:creationId xmlns:a16="http://schemas.microsoft.com/office/drawing/2014/main" id="{21502C05-888C-4725-97DA-18445B6FE7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7" name="AutoShape 2">
          <a:extLst>
            <a:ext uri="{FF2B5EF4-FFF2-40B4-BE49-F238E27FC236}">
              <a16:creationId xmlns:a16="http://schemas.microsoft.com/office/drawing/2014/main" id="{3382E12B-06AE-4886-BF3F-46646F9129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8" name="AutoShape 2">
          <a:extLst>
            <a:ext uri="{FF2B5EF4-FFF2-40B4-BE49-F238E27FC236}">
              <a16:creationId xmlns:a16="http://schemas.microsoft.com/office/drawing/2014/main" id="{FA825C5D-049A-4F63-AD0E-83F0B9B754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199" name="AutoShape 2">
          <a:extLst>
            <a:ext uri="{FF2B5EF4-FFF2-40B4-BE49-F238E27FC236}">
              <a16:creationId xmlns:a16="http://schemas.microsoft.com/office/drawing/2014/main" id="{202B7DB4-94FE-4F6A-8634-E470B1D158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0" name="AutoShape 2">
          <a:extLst>
            <a:ext uri="{FF2B5EF4-FFF2-40B4-BE49-F238E27FC236}">
              <a16:creationId xmlns:a16="http://schemas.microsoft.com/office/drawing/2014/main" id="{7924EF0A-2960-4DD7-94AE-227B661E00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1" name="AutoShape 2">
          <a:extLst>
            <a:ext uri="{FF2B5EF4-FFF2-40B4-BE49-F238E27FC236}">
              <a16:creationId xmlns:a16="http://schemas.microsoft.com/office/drawing/2014/main" id="{684D4AF2-87C7-4053-BE9A-7F3851BA2C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2" name="AutoShape 2">
          <a:extLst>
            <a:ext uri="{FF2B5EF4-FFF2-40B4-BE49-F238E27FC236}">
              <a16:creationId xmlns:a16="http://schemas.microsoft.com/office/drawing/2014/main" id="{84F9E72D-F867-4A59-95C0-2EB4C5CD2B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3" name="AutoShape 2">
          <a:extLst>
            <a:ext uri="{FF2B5EF4-FFF2-40B4-BE49-F238E27FC236}">
              <a16:creationId xmlns:a16="http://schemas.microsoft.com/office/drawing/2014/main" id="{447192FB-93D0-4B2A-B8AF-282F39F2A3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4" name="AutoShape 2">
          <a:extLst>
            <a:ext uri="{FF2B5EF4-FFF2-40B4-BE49-F238E27FC236}">
              <a16:creationId xmlns:a16="http://schemas.microsoft.com/office/drawing/2014/main" id="{4DB77E51-A9A8-4270-B00C-8770583F28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5" name="AutoShape 2">
          <a:extLst>
            <a:ext uri="{FF2B5EF4-FFF2-40B4-BE49-F238E27FC236}">
              <a16:creationId xmlns:a16="http://schemas.microsoft.com/office/drawing/2014/main" id="{696FDA2B-0992-46AE-926E-7E0672E938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6" name="AutoShape 2">
          <a:extLst>
            <a:ext uri="{FF2B5EF4-FFF2-40B4-BE49-F238E27FC236}">
              <a16:creationId xmlns:a16="http://schemas.microsoft.com/office/drawing/2014/main" id="{05CA19E4-0795-4460-9E6D-834CC9D681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7" name="AutoShape 2">
          <a:extLst>
            <a:ext uri="{FF2B5EF4-FFF2-40B4-BE49-F238E27FC236}">
              <a16:creationId xmlns:a16="http://schemas.microsoft.com/office/drawing/2014/main" id="{40D33382-8BFD-4238-873D-DE996029C5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8" name="AutoShape 2">
          <a:extLst>
            <a:ext uri="{FF2B5EF4-FFF2-40B4-BE49-F238E27FC236}">
              <a16:creationId xmlns:a16="http://schemas.microsoft.com/office/drawing/2014/main" id="{33CE4BEA-A87B-422F-9722-433EF685A9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09" name="AutoShape 2">
          <a:extLst>
            <a:ext uri="{FF2B5EF4-FFF2-40B4-BE49-F238E27FC236}">
              <a16:creationId xmlns:a16="http://schemas.microsoft.com/office/drawing/2014/main" id="{A9BE5113-C7DC-47B6-9D8A-5E0AF63B22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0" name="AutoShape 2">
          <a:extLst>
            <a:ext uri="{FF2B5EF4-FFF2-40B4-BE49-F238E27FC236}">
              <a16:creationId xmlns:a16="http://schemas.microsoft.com/office/drawing/2014/main" id="{3A66B762-A923-49C1-9CF5-F55B7FFB81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1" name="AutoShape 2">
          <a:extLst>
            <a:ext uri="{FF2B5EF4-FFF2-40B4-BE49-F238E27FC236}">
              <a16:creationId xmlns:a16="http://schemas.microsoft.com/office/drawing/2014/main" id="{8BB55BC8-436B-4E54-890F-53D69C615F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2" name="AutoShape 2">
          <a:extLst>
            <a:ext uri="{FF2B5EF4-FFF2-40B4-BE49-F238E27FC236}">
              <a16:creationId xmlns:a16="http://schemas.microsoft.com/office/drawing/2014/main" id="{DA3C7F56-0246-4BC9-9B80-DA327E9443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3" name="AutoShape 2">
          <a:extLst>
            <a:ext uri="{FF2B5EF4-FFF2-40B4-BE49-F238E27FC236}">
              <a16:creationId xmlns:a16="http://schemas.microsoft.com/office/drawing/2014/main" id="{070992B9-405F-4CE3-8DCE-01A6EC7E97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4" name="AutoShape 2">
          <a:extLst>
            <a:ext uri="{FF2B5EF4-FFF2-40B4-BE49-F238E27FC236}">
              <a16:creationId xmlns:a16="http://schemas.microsoft.com/office/drawing/2014/main" id="{60B5F416-C1E4-45CB-B85F-DC0BD57CB4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5" name="AutoShape 2">
          <a:extLst>
            <a:ext uri="{FF2B5EF4-FFF2-40B4-BE49-F238E27FC236}">
              <a16:creationId xmlns:a16="http://schemas.microsoft.com/office/drawing/2014/main" id="{093639B3-5CD1-40C6-AA69-CE011903619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6" name="AutoShape 2">
          <a:extLst>
            <a:ext uri="{FF2B5EF4-FFF2-40B4-BE49-F238E27FC236}">
              <a16:creationId xmlns:a16="http://schemas.microsoft.com/office/drawing/2014/main" id="{F144A49E-D82A-492D-9132-7B89AF3C38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7" name="AutoShape 2">
          <a:extLst>
            <a:ext uri="{FF2B5EF4-FFF2-40B4-BE49-F238E27FC236}">
              <a16:creationId xmlns:a16="http://schemas.microsoft.com/office/drawing/2014/main" id="{9D02A45E-7650-462C-AC47-1FAFE9493E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8" name="AutoShape 2">
          <a:extLst>
            <a:ext uri="{FF2B5EF4-FFF2-40B4-BE49-F238E27FC236}">
              <a16:creationId xmlns:a16="http://schemas.microsoft.com/office/drawing/2014/main" id="{A1D9CFC7-FE88-4EB2-8EF1-7C13CBDF5A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19" name="AutoShape 2">
          <a:extLst>
            <a:ext uri="{FF2B5EF4-FFF2-40B4-BE49-F238E27FC236}">
              <a16:creationId xmlns:a16="http://schemas.microsoft.com/office/drawing/2014/main" id="{40D223B5-D961-4E14-BB30-B22000D3CD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0" name="AutoShape 2">
          <a:extLst>
            <a:ext uri="{FF2B5EF4-FFF2-40B4-BE49-F238E27FC236}">
              <a16:creationId xmlns:a16="http://schemas.microsoft.com/office/drawing/2014/main" id="{20B57DAA-9E38-4684-9CA1-C703CB7B4D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1" name="AutoShape 2">
          <a:extLst>
            <a:ext uri="{FF2B5EF4-FFF2-40B4-BE49-F238E27FC236}">
              <a16:creationId xmlns:a16="http://schemas.microsoft.com/office/drawing/2014/main" id="{52415EB8-85A7-4DAB-B1EA-05152703AB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2" name="AutoShape 2">
          <a:extLst>
            <a:ext uri="{FF2B5EF4-FFF2-40B4-BE49-F238E27FC236}">
              <a16:creationId xmlns:a16="http://schemas.microsoft.com/office/drawing/2014/main" id="{9284BB95-958F-435F-9F3D-021C70B0A3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3" name="AutoShape 2">
          <a:extLst>
            <a:ext uri="{FF2B5EF4-FFF2-40B4-BE49-F238E27FC236}">
              <a16:creationId xmlns:a16="http://schemas.microsoft.com/office/drawing/2014/main" id="{F8408AB1-D0BB-42B2-ACC9-D86C5DE333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4" name="AutoShape 2">
          <a:extLst>
            <a:ext uri="{FF2B5EF4-FFF2-40B4-BE49-F238E27FC236}">
              <a16:creationId xmlns:a16="http://schemas.microsoft.com/office/drawing/2014/main" id="{13ADB7B1-5C08-4FF3-B36A-19052E379B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5" name="AutoShape 2">
          <a:extLst>
            <a:ext uri="{FF2B5EF4-FFF2-40B4-BE49-F238E27FC236}">
              <a16:creationId xmlns:a16="http://schemas.microsoft.com/office/drawing/2014/main" id="{6AF75F15-15F8-40BF-A028-3AC3584901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6" name="AutoShape 2">
          <a:extLst>
            <a:ext uri="{FF2B5EF4-FFF2-40B4-BE49-F238E27FC236}">
              <a16:creationId xmlns:a16="http://schemas.microsoft.com/office/drawing/2014/main" id="{45D9B050-AF94-4F70-8C36-2668EB8719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7" name="AutoShape 2">
          <a:extLst>
            <a:ext uri="{FF2B5EF4-FFF2-40B4-BE49-F238E27FC236}">
              <a16:creationId xmlns:a16="http://schemas.microsoft.com/office/drawing/2014/main" id="{3CCABBC9-662D-4FC0-BBB8-77614D8767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8" name="AutoShape 2">
          <a:extLst>
            <a:ext uri="{FF2B5EF4-FFF2-40B4-BE49-F238E27FC236}">
              <a16:creationId xmlns:a16="http://schemas.microsoft.com/office/drawing/2014/main" id="{02C21218-D4B5-4D79-83CB-FE81858F81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29" name="AutoShape 2">
          <a:extLst>
            <a:ext uri="{FF2B5EF4-FFF2-40B4-BE49-F238E27FC236}">
              <a16:creationId xmlns:a16="http://schemas.microsoft.com/office/drawing/2014/main" id="{9E19BE8E-5D6F-41BB-A8AD-DE876D07D0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0" name="AutoShape 2">
          <a:extLst>
            <a:ext uri="{FF2B5EF4-FFF2-40B4-BE49-F238E27FC236}">
              <a16:creationId xmlns:a16="http://schemas.microsoft.com/office/drawing/2014/main" id="{9EAB8DF6-7C7E-457C-A704-697F4A6D20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1" name="AutoShape 2">
          <a:extLst>
            <a:ext uri="{FF2B5EF4-FFF2-40B4-BE49-F238E27FC236}">
              <a16:creationId xmlns:a16="http://schemas.microsoft.com/office/drawing/2014/main" id="{800D8F15-C37D-4763-BD14-86B13D2216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2" name="AutoShape 2">
          <a:extLst>
            <a:ext uri="{FF2B5EF4-FFF2-40B4-BE49-F238E27FC236}">
              <a16:creationId xmlns:a16="http://schemas.microsoft.com/office/drawing/2014/main" id="{11C7644E-BC65-4A7E-8C67-C39AA261F5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3" name="AutoShape 2">
          <a:extLst>
            <a:ext uri="{FF2B5EF4-FFF2-40B4-BE49-F238E27FC236}">
              <a16:creationId xmlns:a16="http://schemas.microsoft.com/office/drawing/2014/main" id="{F2E4B12C-83E2-4B1F-BD32-D2665CF9D0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4" name="AutoShape 2">
          <a:extLst>
            <a:ext uri="{FF2B5EF4-FFF2-40B4-BE49-F238E27FC236}">
              <a16:creationId xmlns:a16="http://schemas.microsoft.com/office/drawing/2014/main" id="{9D7F803F-0D9F-4817-AA23-698F20D754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5" name="AutoShape 2">
          <a:extLst>
            <a:ext uri="{FF2B5EF4-FFF2-40B4-BE49-F238E27FC236}">
              <a16:creationId xmlns:a16="http://schemas.microsoft.com/office/drawing/2014/main" id="{79EC3928-8BE8-4951-8A60-1091775AFE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6" name="AutoShape 2">
          <a:extLst>
            <a:ext uri="{FF2B5EF4-FFF2-40B4-BE49-F238E27FC236}">
              <a16:creationId xmlns:a16="http://schemas.microsoft.com/office/drawing/2014/main" id="{36D26AF9-5F49-4155-8E91-BEEA0B02FA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304800" cy="304781"/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EECCC9A6-DF75-4F5A-BF83-890426F5B1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441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38" name="AutoShape 2">
          <a:extLst>
            <a:ext uri="{FF2B5EF4-FFF2-40B4-BE49-F238E27FC236}">
              <a16:creationId xmlns:a16="http://schemas.microsoft.com/office/drawing/2014/main" id="{086DB05F-3FEE-4AB2-96AB-AD779C3D79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39" name="AutoShape 2">
          <a:extLst>
            <a:ext uri="{FF2B5EF4-FFF2-40B4-BE49-F238E27FC236}">
              <a16:creationId xmlns:a16="http://schemas.microsoft.com/office/drawing/2014/main" id="{4962B529-5FB2-45CE-9D07-879BD63DF7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C36A4A2D-1A3A-42BB-9A37-D2F4F83FD4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1" name="AutoShape 2">
          <a:extLst>
            <a:ext uri="{FF2B5EF4-FFF2-40B4-BE49-F238E27FC236}">
              <a16:creationId xmlns:a16="http://schemas.microsoft.com/office/drawing/2014/main" id="{37830A08-AC53-4BEC-B85F-81A9C2120E9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2" name="AutoShape 2">
          <a:extLst>
            <a:ext uri="{FF2B5EF4-FFF2-40B4-BE49-F238E27FC236}">
              <a16:creationId xmlns:a16="http://schemas.microsoft.com/office/drawing/2014/main" id="{3BE41665-AFA3-4802-9D51-18E16C7C4F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3" name="AutoShape 2">
          <a:extLst>
            <a:ext uri="{FF2B5EF4-FFF2-40B4-BE49-F238E27FC236}">
              <a16:creationId xmlns:a16="http://schemas.microsoft.com/office/drawing/2014/main" id="{8143C209-B91E-4923-8692-EE35D7712CF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4" name="AutoShape 2">
          <a:extLst>
            <a:ext uri="{FF2B5EF4-FFF2-40B4-BE49-F238E27FC236}">
              <a16:creationId xmlns:a16="http://schemas.microsoft.com/office/drawing/2014/main" id="{75F14A29-0C5D-4D8A-9C7E-9669A6E27D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F09D0B5A-A8D9-4D3F-86B4-998511FB42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6" name="AutoShape 2">
          <a:extLst>
            <a:ext uri="{FF2B5EF4-FFF2-40B4-BE49-F238E27FC236}">
              <a16:creationId xmlns:a16="http://schemas.microsoft.com/office/drawing/2014/main" id="{AAEE284F-B1BA-48EB-9E0A-7E7B9CD409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7" name="AutoShape 2">
          <a:extLst>
            <a:ext uri="{FF2B5EF4-FFF2-40B4-BE49-F238E27FC236}">
              <a16:creationId xmlns:a16="http://schemas.microsoft.com/office/drawing/2014/main" id="{9CB40FA9-E803-4BAD-8632-39FFE2A310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8" name="AutoShape 2">
          <a:extLst>
            <a:ext uri="{FF2B5EF4-FFF2-40B4-BE49-F238E27FC236}">
              <a16:creationId xmlns:a16="http://schemas.microsoft.com/office/drawing/2014/main" id="{970F5F22-EE33-403C-A1CB-3585B3B152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49" name="AutoShape 2">
          <a:extLst>
            <a:ext uri="{FF2B5EF4-FFF2-40B4-BE49-F238E27FC236}">
              <a16:creationId xmlns:a16="http://schemas.microsoft.com/office/drawing/2014/main" id="{527F67E0-A9FE-41C3-BE09-F94050812A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0" name="AutoShape 2">
          <a:extLst>
            <a:ext uri="{FF2B5EF4-FFF2-40B4-BE49-F238E27FC236}">
              <a16:creationId xmlns:a16="http://schemas.microsoft.com/office/drawing/2014/main" id="{3CBB3473-5C0C-4CBC-8CB5-B5897A8EB2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1" name="AutoShape 2">
          <a:extLst>
            <a:ext uri="{FF2B5EF4-FFF2-40B4-BE49-F238E27FC236}">
              <a16:creationId xmlns:a16="http://schemas.microsoft.com/office/drawing/2014/main" id="{01CA0FC7-84F6-4EE6-8EC8-2BCF7B378D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2" name="AutoShape 2">
          <a:extLst>
            <a:ext uri="{FF2B5EF4-FFF2-40B4-BE49-F238E27FC236}">
              <a16:creationId xmlns:a16="http://schemas.microsoft.com/office/drawing/2014/main" id="{81C5F009-221C-473D-BFD1-AE8283D2D0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3" name="AutoShape 2">
          <a:extLst>
            <a:ext uri="{FF2B5EF4-FFF2-40B4-BE49-F238E27FC236}">
              <a16:creationId xmlns:a16="http://schemas.microsoft.com/office/drawing/2014/main" id="{38750D1D-4BC5-4AAA-A341-E9A8943BFF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4" name="AutoShape 2">
          <a:extLst>
            <a:ext uri="{FF2B5EF4-FFF2-40B4-BE49-F238E27FC236}">
              <a16:creationId xmlns:a16="http://schemas.microsoft.com/office/drawing/2014/main" id="{AC7C681F-6455-495E-AB33-99C7581EA0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5" name="AutoShape 2">
          <a:extLst>
            <a:ext uri="{FF2B5EF4-FFF2-40B4-BE49-F238E27FC236}">
              <a16:creationId xmlns:a16="http://schemas.microsoft.com/office/drawing/2014/main" id="{C305F36F-A18F-4FE2-BD27-CE75087EE6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6" name="AutoShape 2">
          <a:extLst>
            <a:ext uri="{FF2B5EF4-FFF2-40B4-BE49-F238E27FC236}">
              <a16:creationId xmlns:a16="http://schemas.microsoft.com/office/drawing/2014/main" id="{EEB0F6FA-DE90-4A04-80B1-3CAB75163B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7" name="AutoShape 2">
          <a:extLst>
            <a:ext uri="{FF2B5EF4-FFF2-40B4-BE49-F238E27FC236}">
              <a16:creationId xmlns:a16="http://schemas.microsoft.com/office/drawing/2014/main" id="{4A4EA1C7-9A6E-445A-AA6F-002986762D0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8" name="AutoShape 2">
          <a:extLst>
            <a:ext uri="{FF2B5EF4-FFF2-40B4-BE49-F238E27FC236}">
              <a16:creationId xmlns:a16="http://schemas.microsoft.com/office/drawing/2014/main" id="{8641E4EE-B082-4816-8097-10E369A973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59" name="AutoShape 2">
          <a:extLst>
            <a:ext uri="{FF2B5EF4-FFF2-40B4-BE49-F238E27FC236}">
              <a16:creationId xmlns:a16="http://schemas.microsoft.com/office/drawing/2014/main" id="{41ABD990-C836-4450-9B6D-6D496B0E0F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0" name="AutoShape 2">
          <a:extLst>
            <a:ext uri="{FF2B5EF4-FFF2-40B4-BE49-F238E27FC236}">
              <a16:creationId xmlns:a16="http://schemas.microsoft.com/office/drawing/2014/main" id="{A7D6D04C-F71E-4025-AAB2-7769E00C26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1" name="AutoShape 2">
          <a:extLst>
            <a:ext uri="{FF2B5EF4-FFF2-40B4-BE49-F238E27FC236}">
              <a16:creationId xmlns:a16="http://schemas.microsoft.com/office/drawing/2014/main" id="{0CA77085-2E52-47D7-9B57-13D1662609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2" name="AutoShape 2">
          <a:extLst>
            <a:ext uri="{FF2B5EF4-FFF2-40B4-BE49-F238E27FC236}">
              <a16:creationId xmlns:a16="http://schemas.microsoft.com/office/drawing/2014/main" id="{B7EF8D3C-F6F7-472B-9F78-6205840C9A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3" name="AutoShape 2">
          <a:extLst>
            <a:ext uri="{FF2B5EF4-FFF2-40B4-BE49-F238E27FC236}">
              <a16:creationId xmlns:a16="http://schemas.microsoft.com/office/drawing/2014/main" id="{912D8BDF-52D6-4989-AA7F-F6CCAE76D4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4" name="AutoShape 2">
          <a:extLst>
            <a:ext uri="{FF2B5EF4-FFF2-40B4-BE49-F238E27FC236}">
              <a16:creationId xmlns:a16="http://schemas.microsoft.com/office/drawing/2014/main" id="{49A817EF-8633-42F9-9006-E5B4343C88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5" name="AutoShape 2">
          <a:extLst>
            <a:ext uri="{FF2B5EF4-FFF2-40B4-BE49-F238E27FC236}">
              <a16:creationId xmlns:a16="http://schemas.microsoft.com/office/drawing/2014/main" id="{8EE1FF2F-FFC6-4A10-A0D1-FDC868B939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6" name="AutoShape 2">
          <a:extLst>
            <a:ext uri="{FF2B5EF4-FFF2-40B4-BE49-F238E27FC236}">
              <a16:creationId xmlns:a16="http://schemas.microsoft.com/office/drawing/2014/main" id="{47D9AA20-ADC7-41F7-8FF1-828550025BD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7" name="AutoShape 2">
          <a:extLst>
            <a:ext uri="{FF2B5EF4-FFF2-40B4-BE49-F238E27FC236}">
              <a16:creationId xmlns:a16="http://schemas.microsoft.com/office/drawing/2014/main" id="{F98C071E-4869-4D6A-A481-89FF1A3CA1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8" name="AutoShape 2">
          <a:extLst>
            <a:ext uri="{FF2B5EF4-FFF2-40B4-BE49-F238E27FC236}">
              <a16:creationId xmlns:a16="http://schemas.microsoft.com/office/drawing/2014/main" id="{15595FB8-A315-4C0D-ADFB-770029BCC4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69" name="AutoShape 2">
          <a:extLst>
            <a:ext uri="{FF2B5EF4-FFF2-40B4-BE49-F238E27FC236}">
              <a16:creationId xmlns:a16="http://schemas.microsoft.com/office/drawing/2014/main" id="{FAC7082B-2E36-428F-BDCF-A78DF4FE33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0" name="AutoShape 2">
          <a:extLst>
            <a:ext uri="{FF2B5EF4-FFF2-40B4-BE49-F238E27FC236}">
              <a16:creationId xmlns:a16="http://schemas.microsoft.com/office/drawing/2014/main" id="{BF83B390-090C-4163-A092-2BEAF5BAB9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1" name="AutoShape 2">
          <a:extLst>
            <a:ext uri="{FF2B5EF4-FFF2-40B4-BE49-F238E27FC236}">
              <a16:creationId xmlns:a16="http://schemas.microsoft.com/office/drawing/2014/main" id="{19AE92DB-B2E9-4037-BA58-4297B66F7AB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2" name="AutoShape 2">
          <a:extLst>
            <a:ext uri="{FF2B5EF4-FFF2-40B4-BE49-F238E27FC236}">
              <a16:creationId xmlns:a16="http://schemas.microsoft.com/office/drawing/2014/main" id="{0CA68419-8372-4927-8CCE-1620A039DB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3" name="AutoShape 2">
          <a:extLst>
            <a:ext uri="{FF2B5EF4-FFF2-40B4-BE49-F238E27FC236}">
              <a16:creationId xmlns:a16="http://schemas.microsoft.com/office/drawing/2014/main" id="{B06AC8B2-E790-40B1-93E8-4B10DC1CEE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4" name="AutoShape 2">
          <a:extLst>
            <a:ext uri="{FF2B5EF4-FFF2-40B4-BE49-F238E27FC236}">
              <a16:creationId xmlns:a16="http://schemas.microsoft.com/office/drawing/2014/main" id="{24688607-6E05-4ACE-8FD6-64BD4BF615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5" name="AutoShape 2">
          <a:extLst>
            <a:ext uri="{FF2B5EF4-FFF2-40B4-BE49-F238E27FC236}">
              <a16:creationId xmlns:a16="http://schemas.microsoft.com/office/drawing/2014/main" id="{3291A286-C15C-41A7-BA3D-EE3DAD965A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6" name="AutoShape 2">
          <a:extLst>
            <a:ext uri="{FF2B5EF4-FFF2-40B4-BE49-F238E27FC236}">
              <a16:creationId xmlns:a16="http://schemas.microsoft.com/office/drawing/2014/main" id="{71D27352-D3B1-4437-A7EA-A608C8BDC0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7" name="AutoShape 2">
          <a:extLst>
            <a:ext uri="{FF2B5EF4-FFF2-40B4-BE49-F238E27FC236}">
              <a16:creationId xmlns:a16="http://schemas.microsoft.com/office/drawing/2014/main" id="{E763026D-87AE-4E4F-A99D-3D53E1722C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8" name="AutoShape 2">
          <a:extLst>
            <a:ext uri="{FF2B5EF4-FFF2-40B4-BE49-F238E27FC236}">
              <a16:creationId xmlns:a16="http://schemas.microsoft.com/office/drawing/2014/main" id="{B5B6F5C4-3331-44B1-8D78-AC0C3FDE12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79" name="AutoShape 2">
          <a:extLst>
            <a:ext uri="{FF2B5EF4-FFF2-40B4-BE49-F238E27FC236}">
              <a16:creationId xmlns:a16="http://schemas.microsoft.com/office/drawing/2014/main" id="{BF2BD025-0309-426E-9F3E-AC3B617A2E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0" name="AutoShape 2">
          <a:extLst>
            <a:ext uri="{FF2B5EF4-FFF2-40B4-BE49-F238E27FC236}">
              <a16:creationId xmlns:a16="http://schemas.microsoft.com/office/drawing/2014/main" id="{B86447E7-5867-4851-9320-407CE8B67F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1" name="AutoShape 2">
          <a:extLst>
            <a:ext uri="{FF2B5EF4-FFF2-40B4-BE49-F238E27FC236}">
              <a16:creationId xmlns:a16="http://schemas.microsoft.com/office/drawing/2014/main" id="{B11C9AF9-3599-4B0D-AAD4-363A0BB58E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2" name="AutoShape 2">
          <a:extLst>
            <a:ext uri="{FF2B5EF4-FFF2-40B4-BE49-F238E27FC236}">
              <a16:creationId xmlns:a16="http://schemas.microsoft.com/office/drawing/2014/main" id="{A5F8F7A6-E486-49B7-8AE1-EB4E80EC5F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3" name="AutoShape 2">
          <a:extLst>
            <a:ext uri="{FF2B5EF4-FFF2-40B4-BE49-F238E27FC236}">
              <a16:creationId xmlns:a16="http://schemas.microsoft.com/office/drawing/2014/main" id="{FE7AD6D6-2AD3-41FC-A2C6-1317A7676D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4" name="AutoShape 2">
          <a:extLst>
            <a:ext uri="{FF2B5EF4-FFF2-40B4-BE49-F238E27FC236}">
              <a16:creationId xmlns:a16="http://schemas.microsoft.com/office/drawing/2014/main" id="{37944316-9FEE-48C2-96DD-89015EEA68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5" name="AutoShape 2">
          <a:extLst>
            <a:ext uri="{FF2B5EF4-FFF2-40B4-BE49-F238E27FC236}">
              <a16:creationId xmlns:a16="http://schemas.microsoft.com/office/drawing/2014/main" id="{00C8CD46-7841-41E6-9D11-36DBB2634E7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6" name="AutoShape 2">
          <a:extLst>
            <a:ext uri="{FF2B5EF4-FFF2-40B4-BE49-F238E27FC236}">
              <a16:creationId xmlns:a16="http://schemas.microsoft.com/office/drawing/2014/main" id="{867B3799-87DD-49F7-A116-351C79A1CC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7" name="AutoShape 2">
          <a:extLst>
            <a:ext uri="{FF2B5EF4-FFF2-40B4-BE49-F238E27FC236}">
              <a16:creationId xmlns:a16="http://schemas.microsoft.com/office/drawing/2014/main" id="{5BC660E2-7465-4CCD-8098-05D2D5E29C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8" name="AutoShape 2">
          <a:extLst>
            <a:ext uri="{FF2B5EF4-FFF2-40B4-BE49-F238E27FC236}">
              <a16:creationId xmlns:a16="http://schemas.microsoft.com/office/drawing/2014/main" id="{50A02691-77EB-4BFE-9D51-F39C57AFA6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89" name="AutoShape 2">
          <a:extLst>
            <a:ext uri="{FF2B5EF4-FFF2-40B4-BE49-F238E27FC236}">
              <a16:creationId xmlns:a16="http://schemas.microsoft.com/office/drawing/2014/main" id="{418FAA25-2433-46CB-9AFF-196B0471EF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90" name="AutoShape 2">
          <a:extLst>
            <a:ext uri="{FF2B5EF4-FFF2-40B4-BE49-F238E27FC236}">
              <a16:creationId xmlns:a16="http://schemas.microsoft.com/office/drawing/2014/main" id="{1BA5182F-B5F1-4011-8945-C2DA198C5A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91" name="AutoShape 2">
          <a:extLst>
            <a:ext uri="{FF2B5EF4-FFF2-40B4-BE49-F238E27FC236}">
              <a16:creationId xmlns:a16="http://schemas.microsoft.com/office/drawing/2014/main" id="{41A9054C-08C6-4A0B-84B2-29C4554FDD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F3DB5DCE-4F96-4B5B-9D4F-B837E164EC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93" name="AutoShape 2">
          <a:extLst>
            <a:ext uri="{FF2B5EF4-FFF2-40B4-BE49-F238E27FC236}">
              <a16:creationId xmlns:a16="http://schemas.microsoft.com/office/drawing/2014/main" id="{5E70F6DF-A66F-4104-9D84-A70B95D905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94" name="AutoShape 2">
          <a:extLst>
            <a:ext uri="{FF2B5EF4-FFF2-40B4-BE49-F238E27FC236}">
              <a16:creationId xmlns:a16="http://schemas.microsoft.com/office/drawing/2014/main" id="{1AC77573-56BF-47CE-8049-C689C86776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304800" cy="304781"/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5C090CA2-4273-427E-9787-07ABBC0B0A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8636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50</xdr:row>
      <xdr:rowOff>50132</xdr:rowOff>
    </xdr:from>
    <xdr:ext cx="304800" cy="304781"/>
    <xdr:sp macro="" textlink="">
      <xdr:nvSpPr>
        <xdr:cNvPr id="2296" name="AutoShape 2">
          <a:extLst>
            <a:ext uri="{FF2B5EF4-FFF2-40B4-BE49-F238E27FC236}">
              <a16:creationId xmlns:a16="http://schemas.microsoft.com/office/drawing/2014/main" id="{2F4B3A4B-ED9F-4813-BD05-B1169BC65E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0853599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297" name="AutoShape 2">
          <a:extLst>
            <a:ext uri="{FF2B5EF4-FFF2-40B4-BE49-F238E27FC236}">
              <a16:creationId xmlns:a16="http://schemas.microsoft.com/office/drawing/2014/main" id="{52E35E25-6E25-470D-A779-F551E1622E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298" name="AutoShape 2">
          <a:extLst>
            <a:ext uri="{FF2B5EF4-FFF2-40B4-BE49-F238E27FC236}">
              <a16:creationId xmlns:a16="http://schemas.microsoft.com/office/drawing/2014/main" id="{618B43E4-7E46-4694-BECB-0F1DC01E0A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299" name="AutoShape 2">
          <a:extLst>
            <a:ext uri="{FF2B5EF4-FFF2-40B4-BE49-F238E27FC236}">
              <a16:creationId xmlns:a16="http://schemas.microsoft.com/office/drawing/2014/main" id="{FE0F8893-CDD2-4D84-BE36-4F0618B771D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1257D308-7E9B-4919-ACF6-22691038A5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1" name="AutoShape 2">
          <a:extLst>
            <a:ext uri="{FF2B5EF4-FFF2-40B4-BE49-F238E27FC236}">
              <a16:creationId xmlns:a16="http://schemas.microsoft.com/office/drawing/2014/main" id="{D1397EB7-919A-4789-A049-437EEEB261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2" name="AutoShape 2">
          <a:extLst>
            <a:ext uri="{FF2B5EF4-FFF2-40B4-BE49-F238E27FC236}">
              <a16:creationId xmlns:a16="http://schemas.microsoft.com/office/drawing/2014/main" id="{2ECF4A0D-7303-496C-913C-81FF52BC2C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3" name="AutoShape 2">
          <a:extLst>
            <a:ext uri="{FF2B5EF4-FFF2-40B4-BE49-F238E27FC236}">
              <a16:creationId xmlns:a16="http://schemas.microsoft.com/office/drawing/2014/main" id="{0535633A-02A4-4C64-8829-A47382F2D3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4" name="AutoShape 2">
          <a:extLst>
            <a:ext uri="{FF2B5EF4-FFF2-40B4-BE49-F238E27FC236}">
              <a16:creationId xmlns:a16="http://schemas.microsoft.com/office/drawing/2014/main" id="{C712EDB1-B1C4-4D15-8CC7-BADCF45EFD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5" name="AutoShape 2">
          <a:extLst>
            <a:ext uri="{FF2B5EF4-FFF2-40B4-BE49-F238E27FC236}">
              <a16:creationId xmlns:a16="http://schemas.microsoft.com/office/drawing/2014/main" id="{D4C6BEF0-6CB3-4181-A774-38F50DB30E3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6" name="AutoShape 2">
          <a:extLst>
            <a:ext uri="{FF2B5EF4-FFF2-40B4-BE49-F238E27FC236}">
              <a16:creationId xmlns:a16="http://schemas.microsoft.com/office/drawing/2014/main" id="{AD81179E-B6B9-4FC0-ABAC-46CA855C81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7" name="AutoShape 2">
          <a:extLst>
            <a:ext uri="{FF2B5EF4-FFF2-40B4-BE49-F238E27FC236}">
              <a16:creationId xmlns:a16="http://schemas.microsoft.com/office/drawing/2014/main" id="{3FF05163-5BD4-4CD8-8F42-1BA399D2E7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8" name="AutoShape 2">
          <a:extLst>
            <a:ext uri="{FF2B5EF4-FFF2-40B4-BE49-F238E27FC236}">
              <a16:creationId xmlns:a16="http://schemas.microsoft.com/office/drawing/2014/main" id="{09CAA1E3-C84F-4FDC-8525-00E69C8330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09" name="AutoShape 2">
          <a:extLst>
            <a:ext uri="{FF2B5EF4-FFF2-40B4-BE49-F238E27FC236}">
              <a16:creationId xmlns:a16="http://schemas.microsoft.com/office/drawing/2014/main" id="{BE2ABCEA-B353-496E-B466-3333F679A1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0" name="AutoShape 2">
          <a:extLst>
            <a:ext uri="{FF2B5EF4-FFF2-40B4-BE49-F238E27FC236}">
              <a16:creationId xmlns:a16="http://schemas.microsoft.com/office/drawing/2014/main" id="{A65CA59B-4923-4671-938D-5C6F450BB0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1" name="AutoShape 2">
          <a:extLst>
            <a:ext uri="{FF2B5EF4-FFF2-40B4-BE49-F238E27FC236}">
              <a16:creationId xmlns:a16="http://schemas.microsoft.com/office/drawing/2014/main" id="{C1E1BBE7-701F-4AB6-8DA8-C8077A01DD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2" name="AutoShape 2">
          <a:extLst>
            <a:ext uri="{FF2B5EF4-FFF2-40B4-BE49-F238E27FC236}">
              <a16:creationId xmlns:a16="http://schemas.microsoft.com/office/drawing/2014/main" id="{197C7E47-3863-4013-89C2-782CAA1DC8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3" name="AutoShape 2">
          <a:extLst>
            <a:ext uri="{FF2B5EF4-FFF2-40B4-BE49-F238E27FC236}">
              <a16:creationId xmlns:a16="http://schemas.microsoft.com/office/drawing/2014/main" id="{8C066618-3947-43DF-A0D3-364BE00548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4" name="AutoShape 2">
          <a:extLst>
            <a:ext uri="{FF2B5EF4-FFF2-40B4-BE49-F238E27FC236}">
              <a16:creationId xmlns:a16="http://schemas.microsoft.com/office/drawing/2014/main" id="{9FDCB99B-2774-4CDE-BBB6-567927697A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5" name="AutoShape 2">
          <a:extLst>
            <a:ext uri="{FF2B5EF4-FFF2-40B4-BE49-F238E27FC236}">
              <a16:creationId xmlns:a16="http://schemas.microsoft.com/office/drawing/2014/main" id="{3B3B9505-1E6C-4041-9BEB-444545FA73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6" name="AutoShape 2">
          <a:extLst>
            <a:ext uri="{FF2B5EF4-FFF2-40B4-BE49-F238E27FC236}">
              <a16:creationId xmlns:a16="http://schemas.microsoft.com/office/drawing/2014/main" id="{36A4570E-75D1-4DCD-8084-65330AD323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7" name="AutoShape 2">
          <a:extLst>
            <a:ext uri="{FF2B5EF4-FFF2-40B4-BE49-F238E27FC236}">
              <a16:creationId xmlns:a16="http://schemas.microsoft.com/office/drawing/2014/main" id="{02F20491-33ED-42C4-8AD6-9F868A4FE3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8" name="AutoShape 2">
          <a:extLst>
            <a:ext uri="{FF2B5EF4-FFF2-40B4-BE49-F238E27FC236}">
              <a16:creationId xmlns:a16="http://schemas.microsoft.com/office/drawing/2014/main" id="{E035B1BB-283A-42B8-9308-00635EBC11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19" name="AutoShape 2">
          <a:extLst>
            <a:ext uri="{FF2B5EF4-FFF2-40B4-BE49-F238E27FC236}">
              <a16:creationId xmlns:a16="http://schemas.microsoft.com/office/drawing/2014/main" id="{C17EE44D-D2AB-4504-A3FA-7AD24027A0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0" name="AutoShape 2">
          <a:extLst>
            <a:ext uri="{FF2B5EF4-FFF2-40B4-BE49-F238E27FC236}">
              <a16:creationId xmlns:a16="http://schemas.microsoft.com/office/drawing/2014/main" id="{366F31E1-36AE-4B53-AFFB-293A64A2034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1" name="AutoShape 2">
          <a:extLst>
            <a:ext uri="{FF2B5EF4-FFF2-40B4-BE49-F238E27FC236}">
              <a16:creationId xmlns:a16="http://schemas.microsoft.com/office/drawing/2014/main" id="{DBBF3729-6068-44FE-884C-4891CA9751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2" name="AutoShape 2">
          <a:extLst>
            <a:ext uri="{FF2B5EF4-FFF2-40B4-BE49-F238E27FC236}">
              <a16:creationId xmlns:a16="http://schemas.microsoft.com/office/drawing/2014/main" id="{DA187010-74D6-40FA-9680-F844855079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3" name="AutoShape 2">
          <a:extLst>
            <a:ext uri="{FF2B5EF4-FFF2-40B4-BE49-F238E27FC236}">
              <a16:creationId xmlns:a16="http://schemas.microsoft.com/office/drawing/2014/main" id="{A7D53728-7CED-4E0A-9144-4B7A269D68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4" name="AutoShape 2">
          <a:extLst>
            <a:ext uri="{FF2B5EF4-FFF2-40B4-BE49-F238E27FC236}">
              <a16:creationId xmlns:a16="http://schemas.microsoft.com/office/drawing/2014/main" id="{F179CADE-7CA1-4F1C-B728-6DF7EDC002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5" name="AutoShape 2">
          <a:extLst>
            <a:ext uri="{FF2B5EF4-FFF2-40B4-BE49-F238E27FC236}">
              <a16:creationId xmlns:a16="http://schemas.microsoft.com/office/drawing/2014/main" id="{0D3CEC20-5AD5-4128-A046-BE8B39EB2AC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6" name="AutoShape 2">
          <a:extLst>
            <a:ext uri="{FF2B5EF4-FFF2-40B4-BE49-F238E27FC236}">
              <a16:creationId xmlns:a16="http://schemas.microsoft.com/office/drawing/2014/main" id="{FE214DDF-87EA-45FE-A7DB-1CC400E244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7" name="AutoShape 2">
          <a:extLst>
            <a:ext uri="{FF2B5EF4-FFF2-40B4-BE49-F238E27FC236}">
              <a16:creationId xmlns:a16="http://schemas.microsoft.com/office/drawing/2014/main" id="{CEA6F134-42B0-47A3-A01D-7617DC5F3C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8" name="AutoShape 2">
          <a:extLst>
            <a:ext uri="{FF2B5EF4-FFF2-40B4-BE49-F238E27FC236}">
              <a16:creationId xmlns:a16="http://schemas.microsoft.com/office/drawing/2014/main" id="{72F3DF0A-83CF-41D6-BC5D-1B3B3B02BD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29" name="AutoShape 2">
          <a:extLst>
            <a:ext uri="{FF2B5EF4-FFF2-40B4-BE49-F238E27FC236}">
              <a16:creationId xmlns:a16="http://schemas.microsoft.com/office/drawing/2014/main" id="{7D33756D-8D77-445E-A101-DF752B2A11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0" name="AutoShape 2">
          <a:extLst>
            <a:ext uri="{FF2B5EF4-FFF2-40B4-BE49-F238E27FC236}">
              <a16:creationId xmlns:a16="http://schemas.microsoft.com/office/drawing/2014/main" id="{041AEC5E-E67E-4C41-8D64-70E7EC0F90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1" name="AutoShape 2">
          <a:extLst>
            <a:ext uri="{FF2B5EF4-FFF2-40B4-BE49-F238E27FC236}">
              <a16:creationId xmlns:a16="http://schemas.microsoft.com/office/drawing/2014/main" id="{A393661F-D455-4FC5-98C0-12178A599D0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2" name="AutoShape 2">
          <a:extLst>
            <a:ext uri="{FF2B5EF4-FFF2-40B4-BE49-F238E27FC236}">
              <a16:creationId xmlns:a16="http://schemas.microsoft.com/office/drawing/2014/main" id="{B4DF399C-6889-48A2-B207-260E23B00E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3" name="AutoShape 2">
          <a:extLst>
            <a:ext uri="{FF2B5EF4-FFF2-40B4-BE49-F238E27FC236}">
              <a16:creationId xmlns:a16="http://schemas.microsoft.com/office/drawing/2014/main" id="{97117800-609F-41AD-9517-FE5017374D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4" name="AutoShape 2">
          <a:extLst>
            <a:ext uri="{FF2B5EF4-FFF2-40B4-BE49-F238E27FC236}">
              <a16:creationId xmlns:a16="http://schemas.microsoft.com/office/drawing/2014/main" id="{515820CD-9C9D-4C74-AD44-98EAFF6EE7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5" name="AutoShape 2">
          <a:extLst>
            <a:ext uri="{FF2B5EF4-FFF2-40B4-BE49-F238E27FC236}">
              <a16:creationId xmlns:a16="http://schemas.microsoft.com/office/drawing/2014/main" id="{727D6AF3-D994-402D-B44B-AD32C27263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6" name="AutoShape 2">
          <a:extLst>
            <a:ext uri="{FF2B5EF4-FFF2-40B4-BE49-F238E27FC236}">
              <a16:creationId xmlns:a16="http://schemas.microsoft.com/office/drawing/2014/main" id="{00F04568-2B1A-4143-909F-1E057EF79C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7" name="AutoShape 2">
          <a:extLst>
            <a:ext uri="{FF2B5EF4-FFF2-40B4-BE49-F238E27FC236}">
              <a16:creationId xmlns:a16="http://schemas.microsoft.com/office/drawing/2014/main" id="{13F5B4F2-B2D0-4769-9342-85B4BF9233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8" name="AutoShape 2">
          <a:extLst>
            <a:ext uri="{FF2B5EF4-FFF2-40B4-BE49-F238E27FC236}">
              <a16:creationId xmlns:a16="http://schemas.microsoft.com/office/drawing/2014/main" id="{283FFEB4-EC38-490E-AAB1-06C41FF028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39" name="AutoShape 2">
          <a:extLst>
            <a:ext uri="{FF2B5EF4-FFF2-40B4-BE49-F238E27FC236}">
              <a16:creationId xmlns:a16="http://schemas.microsoft.com/office/drawing/2014/main" id="{FAD12CD7-C143-4384-9202-9D36CA76BD9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0" name="AutoShape 2">
          <a:extLst>
            <a:ext uri="{FF2B5EF4-FFF2-40B4-BE49-F238E27FC236}">
              <a16:creationId xmlns:a16="http://schemas.microsoft.com/office/drawing/2014/main" id="{08632567-7766-400A-BFEB-8B2B137E2A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1" name="AutoShape 2">
          <a:extLst>
            <a:ext uri="{FF2B5EF4-FFF2-40B4-BE49-F238E27FC236}">
              <a16:creationId xmlns:a16="http://schemas.microsoft.com/office/drawing/2014/main" id="{710E87F6-025E-46B6-9FAD-FEA16FF010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2" name="AutoShape 2">
          <a:extLst>
            <a:ext uri="{FF2B5EF4-FFF2-40B4-BE49-F238E27FC236}">
              <a16:creationId xmlns:a16="http://schemas.microsoft.com/office/drawing/2014/main" id="{BAB194FB-2777-4B87-A5DC-0428CE01BDB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3" name="AutoShape 2">
          <a:extLst>
            <a:ext uri="{FF2B5EF4-FFF2-40B4-BE49-F238E27FC236}">
              <a16:creationId xmlns:a16="http://schemas.microsoft.com/office/drawing/2014/main" id="{A82BF996-05B6-4B46-A1DC-AA4F9C9200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4" name="AutoShape 2">
          <a:extLst>
            <a:ext uri="{FF2B5EF4-FFF2-40B4-BE49-F238E27FC236}">
              <a16:creationId xmlns:a16="http://schemas.microsoft.com/office/drawing/2014/main" id="{5A0525BA-4203-4AF5-9B5D-B18FA56F1C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5" name="AutoShape 2">
          <a:extLst>
            <a:ext uri="{FF2B5EF4-FFF2-40B4-BE49-F238E27FC236}">
              <a16:creationId xmlns:a16="http://schemas.microsoft.com/office/drawing/2014/main" id="{5ADA4986-43EB-46A2-B332-FAA9429C4C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6" name="AutoShape 2">
          <a:extLst>
            <a:ext uri="{FF2B5EF4-FFF2-40B4-BE49-F238E27FC236}">
              <a16:creationId xmlns:a16="http://schemas.microsoft.com/office/drawing/2014/main" id="{339F71D8-11A2-4008-89BC-BB4C955776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7" name="AutoShape 2">
          <a:extLst>
            <a:ext uri="{FF2B5EF4-FFF2-40B4-BE49-F238E27FC236}">
              <a16:creationId xmlns:a16="http://schemas.microsoft.com/office/drawing/2014/main" id="{31FC1A86-A581-42CA-94C0-18A04CA9995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8" name="AutoShape 2">
          <a:extLst>
            <a:ext uri="{FF2B5EF4-FFF2-40B4-BE49-F238E27FC236}">
              <a16:creationId xmlns:a16="http://schemas.microsoft.com/office/drawing/2014/main" id="{7C5563EB-3453-46F0-BD9C-3D6187C4A8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49" name="AutoShape 2">
          <a:extLst>
            <a:ext uri="{FF2B5EF4-FFF2-40B4-BE49-F238E27FC236}">
              <a16:creationId xmlns:a16="http://schemas.microsoft.com/office/drawing/2014/main" id="{09FDF2EF-4B40-489C-9671-3639453375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B895FBFE-C477-482D-A45C-AE464E43D8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51" name="AutoShape 2">
          <a:extLst>
            <a:ext uri="{FF2B5EF4-FFF2-40B4-BE49-F238E27FC236}">
              <a16:creationId xmlns:a16="http://schemas.microsoft.com/office/drawing/2014/main" id="{97C068DE-BBC3-4C42-B562-01C971E5E3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52" name="AutoShape 2">
          <a:extLst>
            <a:ext uri="{FF2B5EF4-FFF2-40B4-BE49-F238E27FC236}">
              <a16:creationId xmlns:a16="http://schemas.microsoft.com/office/drawing/2014/main" id="{C388C680-AE9C-4E0F-AD92-7A8FC126C0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53" name="AutoShape 2">
          <a:extLst>
            <a:ext uri="{FF2B5EF4-FFF2-40B4-BE49-F238E27FC236}">
              <a16:creationId xmlns:a16="http://schemas.microsoft.com/office/drawing/2014/main" id="{D5444F76-28A0-4B15-9A57-6A1F246BBD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54" name="AutoShape 2">
          <a:extLst>
            <a:ext uri="{FF2B5EF4-FFF2-40B4-BE49-F238E27FC236}">
              <a16:creationId xmlns:a16="http://schemas.microsoft.com/office/drawing/2014/main" id="{30E4561C-1975-4CB3-A458-615993992C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51</xdr:row>
      <xdr:rowOff>0</xdr:rowOff>
    </xdr:from>
    <xdr:ext cx="304800" cy="304781"/>
    <xdr:sp macro="" textlink="">
      <xdr:nvSpPr>
        <xdr:cNvPr id="2355" name="AutoShape 2">
          <a:extLst>
            <a:ext uri="{FF2B5EF4-FFF2-40B4-BE49-F238E27FC236}">
              <a16:creationId xmlns:a16="http://schemas.microsoft.com/office/drawing/2014/main" id="{92A3687B-FE20-4159-9670-EA9FA5D8AA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1590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56" name="AutoShape 2">
          <a:extLst>
            <a:ext uri="{FF2B5EF4-FFF2-40B4-BE49-F238E27FC236}">
              <a16:creationId xmlns:a16="http://schemas.microsoft.com/office/drawing/2014/main" id="{A6405A34-5EAE-4727-AADA-F74F3F51B1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57" name="AutoShape 2">
          <a:extLst>
            <a:ext uri="{FF2B5EF4-FFF2-40B4-BE49-F238E27FC236}">
              <a16:creationId xmlns:a16="http://schemas.microsoft.com/office/drawing/2014/main" id="{807A34D8-FD2E-4FB4-8740-8804151797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58" name="AutoShape 2">
          <a:extLst>
            <a:ext uri="{FF2B5EF4-FFF2-40B4-BE49-F238E27FC236}">
              <a16:creationId xmlns:a16="http://schemas.microsoft.com/office/drawing/2014/main" id="{EDB07031-1355-4602-8107-ED805DE937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59" name="AutoShape 2">
          <a:extLst>
            <a:ext uri="{FF2B5EF4-FFF2-40B4-BE49-F238E27FC236}">
              <a16:creationId xmlns:a16="http://schemas.microsoft.com/office/drawing/2014/main" id="{ED6F02F0-78B3-4DB6-9BC8-74459C9E69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1A75F9ED-814F-42FF-A770-191A550724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1" name="AutoShape 2">
          <a:extLst>
            <a:ext uri="{FF2B5EF4-FFF2-40B4-BE49-F238E27FC236}">
              <a16:creationId xmlns:a16="http://schemas.microsoft.com/office/drawing/2014/main" id="{3AA840FB-0674-47F9-8121-AA952FBB98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2" name="AutoShape 2">
          <a:extLst>
            <a:ext uri="{FF2B5EF4-FFF2-40B4-BE49-F238E27FC236}">
              <a16:creationId xmlns:a16="http://schemas.microsoft.com/office/drawing/2014/main" id="{07ABE8AE-BF1E-4047-8C3F-F473F13014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C265ED67-AA0F-4208-B7DE-4E0AE8DFDA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4" name="AutoShape 2">
          <a:extLst>
            <a:ext uri="{FF2B5EF4-FFF2-40B4-BE49-F238E27FC236}">
              <a16:creationId xmlns:a16="http://schemas.microsoft.com/office/drawing/2014/main" id="{8F0054FC-64C2-454E-B955-73028C37CB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5" name="AutoShape 2">
          <a:extLst>
            <a:ext uri="{FF2B5EF4-FFF2-40B4-BE49-F238E27FC236}">
              <a16:creationId xmlns:a16="http://schemas.microsoft.com/office/drawing/2014/main" id="{204B3329-FC76-46D0-9721-538EA5A2B25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6" name="AutoShape 2">
          <a:extLst>
            <a:ext uri="{FF2B5EF4-FFF2-40B4-BE49-F238E27FC236}">
              <a16:creationId xmlns:a16="http://schemas.microsoft.com/office/drawing/2014/main" id="{20BA710A-1638-4427-8AD4-F2B34CB50D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033788FA-179C-4BA1-A6F4-79AF6AF10C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8" name="AutoShape 2">
          <a:extLst>
            <a:ext uri="{FF2B5EF4-FFF2-40B4-BE49-F238E27FC236}">
              <a16:creationId xmlns:a16="http://schemas.microsoft.com/office/drawing/2014/main" id="{531341C4-B8DB-4364-9BC5-C1448D734F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69" name="AutoShape 2">
          <a:extLst>
            <a:ext uri="{FF2B5EF4-FFF2-40B4-BE49-F238E27FC236}">
              <a16:creationId xmlns:a16="http://schemas.microsoft.com/office/drawing/2014/main" id="{FDD23EDC-D99C-4F9B-AA09-D776C4DF1D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0" name="AutoShape 2">
          <a:extLst>
            <a:ext uri="{FF2B5EF4-FFF2-40B4-BE49-F238E27FC236}">
              <a16:creationId xmlns:a16="http://schemas.microsoft.com/office/drawing/2014/main" id="{DA0EAC0E-B7FC-4871-99F2-729B61FE2E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1" name="AutoShape 2">
          <a:extLst>
            <a:ext uri="{FF2B5EF4-FFF2-40B4-BE49-F238E27FC236}">
              <a16:creationId xmlns:a16="http://schemas.microsoft.com/office/drawing/2014/main" id="{9787FAF2-57A0-4CE2-BCDC-AD34FC225D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2" name="AutoShape 2">
          <a:extLst>
            <a:ext uri="{FF2B5EF4-FFF2-40B4-BE49-F238E27FC236}">
              <a16:creationId xmlns:a16="http://schemas.microsoft.com/office/drawing/2014/main" id="{30ED0044-40BE-4A99-A9B0-EBD80790FC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3" name="AutoShape 2">
          <a:extLst>
            <a:ext uri="{FF2B5EF4-FFF2-40B4-BE49-F238E27FC236}">
              <a16:creationId xmlns:a16="http://schemas.microsoft.com/office/drawing/2014/main" id="{DBD571BE-B6B2-4061-B564-A3D069AA90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4" name="AutoShape 2">
          <a:extLst>
            <a:ext uri="{FF2B5EF4-FFF2-40B4-BE49-F238E27FC236}">
              <a16:creationId xmlns:a16="http://schemas.microsoft.com/office/drawing/2014/main" id="{5B70358F-9E46-43CE-944B-B8665D4EFB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5" name="AutoShape 2">
          <a:extLst>
            <a:ext uri="{FF2B5EF4-FFF2-40B4-BE49-F238E27FC236}">
              <a16:creationId xmlns:a16="http://schemas.microsoft.com/office/drawing/2014/main" id="{7BA2782F-A4C2-47D7-B843-38AC8FF46F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6" name="AutoShape 2">
          <a:extLst>
            <a:ext uri="{FF2B5EF4-FFF2-40B4-BE49-F238E27FC236}">
              <a16:creationId xmlns:a16="http://schemas.microsoft.com/office/drawing/2014/main" id="{2573A920-66B5-4EB2-9462-75CADA7420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7" name="AutoShape 2">
          <a:extLst>
            <a:ext uri="{FF2B5EF4-FFF2-40B4-BE49-F238E27FC236}">
              <a16:creationId xmlns:a16="http://schemas.microsoft.com/office/drawing/2014/main" id="{BD11A6AC-482C-4A52-B9A3-29767E404F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8" name="AutoShape 2">
          <a:extLst>
            <a:ext uri="{FF2B5EF4-FFF2-40B4-BE49-F238E27FC236}">
              <a16:creationId xmlns:a16="http://schemas.microsoft.com/office/drawing/2014/main" id="{20399827-0021-40F2-84D6-CD4FCFC076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79" name="AutoShape 2">
          <a:extLst>
            <a:ext uri="{FF2B5EF4-FFF2-40B4-BE49-F238E27FC236}">
              <a16:creationId xmlns:a16="http://schemas.microsoft.com/office/drawing/2014/main" id="{E2A0BE90-E0E5-4A1B-889C-EF9E7184FE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0" name="AutoShape 2">
          <a:extLst>
            <a:ext uri="{FF2B5EF4-FFF2-40B4-BE49-F238E27FC236}">
              <a16:creationId xmlns:a16="http://schemas.microsoft.com/office/drawing/2014/main" id="{85F123ED-7637-48EE-BD86-AA80B5603F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1" name="AutoShape 2">
          <a:extLst>
            <a:ext uri="{FF2B5EF4-FFF2-40B4-BE49-F238E27FC236}">
              <a16:creationId xmlns:a16="http://schemas.microsoft.com/office/drawing/2014/main" id="{878857F2-07C3-4803-BE5B-6663CF8B65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2" name="AutoShape 2">
          <a:extLst>
            <a:ext uri="{FF2B5EF4-FFF2-40B4-BE49-F238E27FC236}">
              <a16:creationId xmlns:a16="http://schemas.microsoft.com/office/drawing/2014/main" id="{54270E30-F114-4B0D-A860-02627C2443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3" name="AutoShape 2">
          <a:extLst>
            <a:ext uri="{FF2B5EF4-FFF2-40B4-BE49-F238E27FC236}">
              <a16:creationId xmlns:a16="http://schemas.microsoft.com/office/drawing/2014/main" id="{0420B483-B3F5-4897-A26C-21F7D666EB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4" name="AutoShape 2">
          <a:extLst>
            <a:ext uri="{FF2B5EF4-FFF2-40B4-BE49-F238E27FC236}">
              <a16:creationId xmlns:a16="http://schemas.microsoft.com/office/drawing/2014/main" id="{2ADD8050-2E54-4283-84B1-75B231E632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5" name="AutoShape 2">
          <a:extLst>
            <a:ext uri="{FF2B5EF4-FFF2-40B4-BE49-F238E27FC236}">
              <a16:creationId xmlns:a16="http://schemas.microsoft.com/office/drawing/2014/main" id="{66294DE8-FFCB-4EC9-88AB-02486979382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6" name="AutoShape 2">
          <a:extLst>
            <a:ext uri="{FF2B5EF4-FFF2-40B4-BE49-F238E27FC236}">
              <a16:creationId xmlns:a16="http://schemas.microsoft.com/office/drawing/2014/main" id="{9E4EEF9B-BD68-4D73-8043-DA633E8AAB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7" name="AutoShape 2">
          <a:extLst>
            <a:ext uri="{FF2B5EF4-FFF2-40B4-BE49-F238E27FC236}">
              <a16:creationId xmlns:a16="http://schemas.microsoft.com/office/drawing/2014/main" id="{04DFA8B0-8F50-418A-B7F8-E4C6E44CE1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8" name="AutoShape 2">
          <a:extLst>
            <a:ext uri="{FF2B5EF4-FFF2-40B4-BE49-F238E27FC236}">
              <a16:creationId xmlns:a16="http://schemas.microsoft.com/office/drawing/2014/main" id="{F36507E5-BC60-4F5F-B638-BDC7CF1335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89" name="AutoShape 2">
          <a:extLst>
            <a:ext uri="{FF2B5EF4-FFF2-40B4-BE49-F238E27FC236}">
              <a16:creationId xmlns:a16="http://schemas.microsoft.com/office/drawing/2014/main" id="{C799A61F-0BD8-474A-ABAE-30C3E72F97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0" name="AutoShape 2">
          <a:extLst>
            <a:ext uri="{FF2B5EF4-FFF2-40B4-BE49-F238E27FC236}">
              <a16:creationId xmlns:a16="http://schemas.microsoft.com/office/drawing/2014/main" id="{1842A2B2-B187-4F4E-95FB-94709FC059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1" name="AutoShape 2">
          <a:extLst>
            <a:ext uri="{FF2B5EF4-FFF2-40B4-BE49-F238E27FC236}">
              <a16:creationId xmlns:a16="http://schemas.microsoft.com/office/drawing/2014/main" id="{EA9B6641-1D03-44F2-9CB0-7793C589B3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2" name="AutoShape 2">
          <a:extLst>
            <a:ext uri="{FF2B5EF4-FFF2-40B4-BE49-F238E27FC236}">
              <a16:creationId xmlns:a16="http://schemas.microsoft.com/office/drawing/2014/main" id="{2E4C76D7-CA9E-4DA9-A677-413CFAF92E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3" name="AutoShape 2">
          <a:extLst>
            <a:ext uri="{FF2B5EF4-FFF2-40B4-BE49-F238E27FC236}">
              <a16:creationId xmlns:a16="http://schemas.microsoft.com/office/drawing/2014/main" id="{DF95A76C-F9CF-4530-A42E-086F85EC81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4" name="AutoShape 2">
          <a:extLst>
            <a:ext uri="{FF2B5EF4-FFF2-40B4-BE49-F238E27FC236}">
              <a16:creationId xmlns:a16="http://schemas.microsoft.com/office/drawing/2014/main" id="{64C07D2B-170F-4344-B62F-CA9DF14CEF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5" name="AutoShape 2">
          <a:extLst>
            <a:ext uri="{FF2B5EF4-FFF2-40B4-BE49-F238E27FC236}">
              <a16:creationId xmlns:a16="http://schemas.microsoft.com/office/drawing/2014/main" id="{5EC98C34-F388-4FDD-BA6B-116DB82D94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6" name="AutoShape 2">
          <a:extLst>
            <a:ext uri="{FF2B5EF4-FFF2-40B4-BE49-F238E27FC236}">
              <a16:creationId xmlns:a16="http://schemas.microsoft.com/office/drawing/2014/main" id="{6F8E2665-B2CF-43C5-81F7-97D53BEBA6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7" name="AutoShape 2">
          <a:extLst>
            <a:ext uri="{FF2B5EF4-FFF2-40B4-BE49-F238E27FC236}">
              <a16:creationId xmlns:a16="http://schemas.microsoft.com/office/drawing/2014/main" id="{0D431336-2BC4-4E93-8754-71404596A0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8" name="AutoShape 2">
          <a:extLst>
            <a:ext uri="{FF2B5EF4-FFF2-40B4-BE49-F238E27FC236}">
              <a16:creationId xmlns:a16="http://schemas.microsoft.com/office/drawing/2014/main" id="{4015D5E8-4723-40AF-80F2-E81C80072B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399" name="AutoShape 2">
          <a:extLst>
            <a:ext uri="{FF2B5EF4-FFF2-40B4-BE49-F238E27FC236}">
              <a16:creationId xmlns:a16="http://schemas.microsoft.com/office/drawing/2014/main" id="{8FF1F304-76FA-4382-8541-EE8B8AB7A1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0" name="AutoShape 2">
          <a:extLst>
            <a:ext uri="{FF2B5EF4-FFF2-40B4-BE49-F238E27FC236}">
              <a16:creationId xmlns:a16="http://schemas.microsoft.com/office/drawing/2014/main" id="{80E3BA98-70C7-4D97-A5F8-EE38375B68E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1" name="AutoShape 2">
          <a:extLst>
            <a:ext uri="{FF2B5EF4-FFF2-40B4-BE49-F238E27FC236}">
              <a16:creationId xmlns:a16="http://schemas.microsoft.com/office/drawing/2014/main" id="{254512C7-8B13-487C-90EE-A4E9D9B75B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2" name="AutoShape 2">
          <a:extLst>
            <a:ext uri="{FF2B5EF4-FFF2-40B4-BE49-F238E27FC236}">
              <a16:creationId xmlns:a16="http://schemas.microsoft.com/office/drawing/2014/main" id="{E8A7E879-2B38-4639-8422-EEC4970E66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3" name="AutoShape 2">
          <a:extLst>
            <a:ext uri="{FF2B5EF4-FFF2-40B4-BE49-F238E27FC236}">
              <a16:creationId xmlns:a16="http://schemas.microsoft.com/office/drawing/2014/main" id="{5A5E37DA-18BE-4F5C-AF82-DB7B4BF940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4" name="AutoShape 2">
          <a:extLst>
            <a:ext uri="{FF2B5EF4-FFF2-40B4-BE49-F238E27FC236}">
              <a16:creationId xmlns:a16="http://schemas.microsoft.com/office/drawing/2014/main" id="{6C0EF348-C3FB-4279-8163-71C66D54A1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5" name="AutoShape 2">
          <a:extLst>
            <a:ext uri="{FF2B5EF4-FFF2-40B4-BE49-F238E27FC236}">
              <a16:creationId xmlns:a16="http://schemas.microsoft.com/office/drawing/2014/main" id="{59EB17E2-5C99-4A01-99FB-DD87F8D3AD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6" name="AutoShape 2">
          <a:extLst>
            <a:ext uri="{FF2B5EF4-FFF2-40B4-BE49-F238E27FC236}">
              <a16:creationId xmlns:a16="http://schemas.microsoft.com/office/drawing/2014/main" id="{C184AB0F-ABCC-4ADD-9EA1-B2606B0E4F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7" name="AutoShape 2">
          <a:extLst>
            <a:ext uri="{FF2B5EF4-FFF2-40B4-BE49-F238E27FC236}">
              <a16:creationId xmlns:a16="http://schemas.microsoft.com/office/drawing/2014/main" id="{FA58DBBA-0978-4508-BCEE-BF96D8EAD0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8" name="AutoShape 2">
          <a:extLst>
            <a:ext uri="{FF2B5EF4-FFF2-40B4-BE49-F238E27FC236}">
              <a16:creationId xmlns:a16="http://schemas.microsoft.com/office/drawing/2014/main" id="{14C2E013-95CB-4433-BB90-6B72DEBAFB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09" name="AutoShape 2">
          <a:extLst>
            <a:ext uri="{FF2B5EF4-FFF2-40B4-BE49-F238E27FC236}">
              <a16:creationId xmlns:a16="http://schemas.microsoft.com/office/drawing/2014/main" id="{609862BF-9396-4669-87F3-8DE1E0564C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10" name="AutoShape 2">
          <a:extLst>
            <a:ext uri="{FF2B5EF4-FFF2-40B4-BE49-F238E27FC236}">
              <a16:creationId xmlns:a16="http://schemas.microsoft.com/office/drawing/2014/main" id="{24BA5DD1-D5BD-4781-9011-2EEF7F0D758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11" name="AutoShape 2">
          <a:extLst>
            <a:ext uri="{FF2B5EF4-FFF2-40B4-BE49-F238E27FC236}">
              <a16:creationId xmlns:a16="http://schemas.microsoft.com/office/drawing/2014/main" id="{42CFDA09-415E-4FE2-B374-B2E220B67B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12" name="AutoShape 2">
          <a:extLst>
            <a:ext uri="{FF2B5EF4-FFF2-40B4-BE49-F238E27FC236}">
              <a16:creationId xmlns:a16="http://schemas.microsoft.com/office/drawing/2014/main" id="{432F548B-2EC9-459D-8CAB-7F16BCB446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13" name="AutoShape 2">
          <a:extLst>
            <a:ext uri="{FF2B5EF4-FFF2-40B4-BE49-F238E27FC236}">
              <a16:creationId xmlns:a16="http://schemas.microsoft.com/office/drawing/2014/main" id="{0C61F05B-2A37-49A7-B944-2B58994B78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52</xdr:row>
      <xdr:rowOff>0</xdr:rowOff>
    </xdr:from>
    <xdr:ext cx="304800" cy="304781"/>
    <xdr:sp macro="" textlink="">
      <xdr:nvSpPr>
        <xdr:cNvPr id="2414" name="AutoShape 2">
          <a:extLst>
            <a:ext uri="{FF2B5EF4-FFF2-40B4-BE49-F238E27FC236}">
              <a16:creationId xmlns:a16="http://schemas.microsoft.com/office/drawing/2014/main" id="{AA138C97-2097-435F-B5CB-2687EBFFCF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3538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15" name="AutoShape 2">
          <a:extLst>
            <a:ext uri="{FF2B5EF4-FFF2-40B4-BE49-F238E27FC236}">
              <a16:creationId xmlns:a16="http://schemas.microsoft.com/office/drawing/2014/main" id="{CEF44C3D-9924-4225-8F24-BC036BC3F6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16" name="AutoShape 2">
          <a:extLst>
            <a:ext uri="{FF2B5EF4-FFF2-40B4-BE49-F238E27FC236}">
              <a16:creationId xmlns:a16="http://schemas.microsoft.com/office/drawing/2014/main" id="{2CCACCC0-4F38-4F11-BC7A-DE4BF8686B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17" name="AutoShape 2">
          <a:extLst>
            <a:ext uri="{FF2B5EF4-FFF2-40B4-BE49-F238E27FC236}">
              <a16:creationId xmlns:a16="http://schemas.microsoft.com/office/drawing/2014/main" id="{88EBF8B5-5CFC-4BA4-BA18-23623CACD1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18" name="AutoShape 2">
          <a:extLst>
            <a:ext uri="{FF2B5EF4-FFF2-40B4-BE49-F238E27FC236}">
              <a16:creationId xmlns:a16="http://schemas.microsoft.com/office/drawing/2014/main" id="{5F8686EB-E374-4B90-A3A5-5DAC720EF6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19" name="AutoShape 2">
          <a:extLst>
            <a:ext uri="{FF2B5EF4-FFF2-40B4-BE49-F238E27FC236}">
              <a16:creationId xmlns:a16="http://schemas.microsoft.com/office/drawing/2014/main" id="{001F4E23-AEEB-4462-95CF-63640B3636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0" name="AutoShape 2">
          <a:extLst>
            <a:ext uri="{FF2B5EF4-FFF2-40B4-BE49-F238E27FC236}">
              <a16:creationId xmlns:a16="http://schemas.microsoft.com/office/drawing/2014/main" id="{6E60A72C-36BC-4FDC-AEF7-576C7668F6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1" name="AutoShape 2">
          <a:extLst>
            <a:ext uri="{FF2B5EF4-FFF2-40B4-BE49-F238E27FC236}">
              <a16:creationId xmlns:a16="http://schemas.microsoft.com/office/drawing/2014/main" id="{FD273195-175E-4D2A-B757-6F5F544562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2" name="AutoShape 2">
          <a:extLst>
            <a:ext uri="{FF2B5EF4-FFF2-40B4-BE49-F238E27FC236}">
              <a16:creationId xmlns:a16="http://schemas.microsoft.com/office/drawing/2014/main" id="{ED40406A-3A48-42CE-8A76-B693E0DC34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3" name="AutoShape 2">
          <a:extLst>
            <a:ext uri="{FF2B5EF4-FFF2-40B4-BE49-F238E27FC236}">
              <a16:creationId xmlns:a16="http://schemas.microsoft.com/office/drawing/2014/main" id="{A8F57C78-BB86-4F42-B24D-9E2EA208452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FCBF2220-ECBF-4121-ABB0-FE0D1CEA2F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5" name="AutoShape 2">
          <a:extLst>
            <a:ext uri="{FF2B5EF4-FFF2-40B4-BE49-F238E27FC236}">
              <a16:creationId xmlns:a16="http://schemas.microsoft.com/office/drawing/2014/main" id="{66652DCC-DFF2-4C83-9D29-829C341036E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6" name="AutoShape 2">
          <a:extLst>
            <a:ext uri="{FF2B5EF4-FFF2-40B4-BE49-F238E27FC236}">
              <a16:creationId xmlns:a16="http://schemas.microsoft.com/office/drawing/2014/main" id="{E3AC9603-4B4F-4249-911C-EC03F975FB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396285F4-6166-4C22-9C69-005F8D19D3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8" name="AutoShape 2">
          <a:extLst>
            <a:ext uri="{FF2B5EF4-FFF2-40B4-BE49-F238E27FC236}">
              <a16:creationId xmlns:a16="http://schemas.microsoft.com/office/drawing/2014/main" id="{24FE68EA-E310-417F-AEAE-D13100B06F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29" name="AutoShape 2">
          <a:extLst>
            <a:ext uri="{FF2B5EF4-FFF2-40B4-BE49-F238E27FC236}">
              <a16:creationId xmlns:a16="http://schemas.microsoft.com/office/drawing/2014/main" id="{0E346060-24CB-4347-831D-B6637F5FC2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0" name="AutoShape 2">
          <a:extLst>
            <a:ext uri="{FF2B5EF4-FFF2-40B4-BE49-F238E27FC236}">
              <a16:creationId xmlns:a16="http://schemas.microsoft.com/office/drawing/2014/main" id="{10479A98-2176-44EA-9BBA-75CE6F4EAE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1" name="AutoShape 2">
          <a:extLst>
            <a:ext uri="{FF2B5EF4-FFF2-40B4-BE49-F238E27FC236}">
              <a16:creationId xmlns:a16="http://schemas.microsoft.com/office/drawing/2014/main" id="{DE975CAC-C01A-4AC8-896A-ED9CE2D2E2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89B8E9DC-1DE8-4217-8582-5012424759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3" name="AutoShape 2">
          <a:extLst>
            <a:ext uri="{FF2B5EF4-FFF2-40B4-BE49-F238E27FC236}">
              <a16:creationId xmlns:a16="http://schemas.microsoft.com/office/drawing/2014/main" id="{A471E3C2-2A4D-432E-894C-9AA945E1744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4" name="AutoShape 2">
          <a:extLst>
            <a:ext uri="{FF2B5EF4-FFF2-40B4-BE49-F238E27FC236}">
              <a16:creationId xmlns:a16="http://schemas.microsoft.com/office/drawing/2014/main" id="{F4D9082B-B7E0-43FF-8695-CC3F793451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5" name="AutoShape 2">
          <a:extLst>
            <a:ext uri="{FF2B5EF4-FFF2-40B4-BE49-F238E27FC236}">
              <a16:creationId xmlns:a16="http://schemas.microsoft.com/office/drawing/2014/main" id="{A6CEBE35-AB91-4EF2-B7DF-3381B3EC00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6" name="AutoShape 2">
          <a:extLst>
            <a:ext uri="{FF2B5EF4-FFF2-40B4-BE49-F238E27FC236}">
              <a16:creationId xmlns:a16="http://schemas.microsoft.com/office/drawing/2014/main" id="{09A1E28F-D039-432F-9CA8-63CF0DFD6C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7" name="AutoShape 2">
          <a:extLst>
            <a:ext uri="{FF2B5EF4-FFF2-40B4-BE49-F238E27FC236}">
              <a16:creationId xmlns:a16="http://schemas.microsoft.com/office/drawing/2014/main" id="{1E5440AA-5964-49CD-940E-1E0093BEBF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8" name="AutoShape 2">
          <a:extLst>
            <a:ext uri="{FF2B5EF4-FFF2-40B4-BE49-F238E27FC236}">
              <a16:creationId xmlns:a16="http://schemas.microsoft.com/office/drawing/2014/main" id="{83414355-9767-4FDD-9D4A-DBC9B25E13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39" name="AutoShape 2">
          <a:extLst>
            <a:ext uri="{FF2B5EF4-FFF2-40B4-BE49-F238E27FC236}">
              <a16:creationId xmlns:a16="http://schemas.microsoft.com/office/drawing/2014/main" id="{D4BF4E51-DB77-4F6C-A517-189CF4BEA7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0" name="AutoShape 2">
          <a:extLst>
            <a:ext uri="{FF2B5EF4-FFF2-40B4-BE49-F238E27FC236}">
              <a16:creationId xmlns:a16="http://schemas.microsoft.com/office/drawing/2014/main" id="{053D3422-3BA4-48A2-9577-426357B8A6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1" name="AutoShape 2">
          <a:extLst>
            <a:ext uri="{FF2B5EF4-FFF2-40B4-BE49-F238E27FC236}">
              <a16:creationId xmlns:a16="http://schemas.microsoft.com/office/drawing/2014/main" id="{427E73DC-7E66-4A35-979A-71814A1BE9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2" name="AutoShape 2">
          <a:extLst>
            <a:ext uri="{FF2B5EF4-FFF2-40B4-BE49-F238E27FC236}">
              <a16:creationId xmlns:a16="http://schemas.microsoft.com/office/drawing/2014/main" id="{730CEEFD-01B6-4250-95B8-03818B4C56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3" name="AutoShape 2">
          <a:extLst>
            <a:ext uri="{FF2B5EF4-FFF2-40B4-BE49-F238E27FC236}">
              <a16:creationId xmlns:a16="http://schemas.microsoft.com/office/drawing/2014/main" id="{D9B305B9-7E41-4894-AF7F-25773578F2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4" name="AutoShape 2">
          <a:extLst>
            <a:ext uri="{FF2B5EF4-FFF2-40B4-BE49-F238E27FC236}">
              <a16:creationId xmlns:a16="http://schemas.microsoft.com/office/drawing/2014/main" id="{3F27B45E-E51F-459A-94A5-5189DF1426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5" name="AutoShape 2">
          <a:extLst>
            <a:ext uri="{FF2B5EF4-FFF2-40B4-BE49-F238E27FC236}">
              <a16:creationId xmlns:a16="http://schemas.microsoft.com/office/drawing/2014/main" id="{625E7A0A-DB6A-4507-96EF-7646E5C767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6" name="AutoShape 2">
          <a:extLst>
            <a:ext uri="{FF2B5EF4-FFF2-40B4-BE49-F238E27FC236}">
              <a16:creationId xmlns:a16="http://schemas.microsoft.com/office/drawing/2014/main" id="{6996E93F-CEF0-4584-8F30-A8FBD0D1DE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7" name="AutoShape 2">
          <a:extLst>
            <a:ext uri="{FF2B5EF4-FFF2-40B4-BE49-F238E27FC236}">
              <a16:creationId xmlns:a16="http://schemas.microsoft.com/office/drawing/2014/main" id="{A5DB4AD9-58B5-41DE-A20C-7E1C757BE7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8" name="AutoShape 2">
          <a:extLst>
            <a:ext uri="{FF2B5EF4-FFF2-40B4-BE49-F238E27FC236}">
              <a16:creationId xmlns:a16="http://schemas.microsoft.com/office/drawing/2014/main" id="{816026FE-F58C-43C3-9CDD-8C05ADE242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49" name="AutoShape 2">
          <a:extLst>
            <a:ext uri="{FF2B5EF4-FFF2-40B4-BE49-F238E27FC236}">
              <a16:creationId xmlns:a16="http://schemas.microsoft.com/office/drawing/2014/main" id="{81C87CA1-FA11-426F-88B7-394808AD33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0" name="AutoShape 2">
          <a:extLst>
            <a:ext uri="{FF2B5EF4-FFF2-40B4-BE49-F238E27FC236}">
              <a16:creationId xmlns:a16="http://schemas.microsoft.com/office/drawing/2014/main" id="{0EBE19D6-DECB-4945-BC8E-6D66D27888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1" name="AutoShape 2">
          <a:extLst>
            <a:ext uri="{FF2B5EF4-FFF2-40B4-BE49-F238E27FC236}">
              <a16:creationId xmlns:a16="http://schemas.microsoft.com/office/drawing/2014/main" id="{EBCBFD4D-69FC-4078-B65B-96AF558707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2" name="AutoShape 2">
          <a:extLst>
            <a:ext uri="{FF2B5EF4-FFF2-40B4-BE49-F238E27FC236}">
              <a16:creationId xmlns:a16="http://schemas.microsoft.com/office/drawing/2014/main" id="{E365B30A-E499-4ABB-BA77-6B2F2B77DD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3" name="AutoShape 2">
          <a:extLst>
            <a:ext uri="{FF2B5EF4-FFF2-40B4-BE49-F238E27FC236}">
              <a16:creationId xmlns:a16="http://schemas.microsoft.com/office/drawing/2014/main" id="{EF1E1623-19AC-47EE-817B-28F826D210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4" name="AutoShape 2">
          <a:extLst>
            <a:ext uri="{FF2B5EF4-FFF2-40B4-BE49-F238E27FC236}">
              <a16:creationId xmlns:a16="http://schemas.microsoft.com/office/drawing/2014/main" id="{BFBFF533-C227-4D96-90C9-035ABBB829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5" name="AutoShape 2">
          <a:extLst>
            <a:ext uri="{FF2B5EF4-FFF2-40B4-BE49-F238E27FC236}">
              <a16:creationId xmlns:a16="http://schemas.microsoft.com/office/drawing/2014/main" id="{F80D0D68-A4FB-442A-917A-60B814900C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6" name="AutoShape 2">
          <a:extLst>
            <a:ext uri="{FF2B5EF4-FFF2-40B4-BE49-F238E27FC236}">
              <a16:creationId xmlns:a16="http://schemas.microsoft.com/office/drawing/2014/main" id="{6053709D-2F68-410E-97CD-8DA7466A16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7" name="AutoShape 2">
          <a:extLst>
            <a:ext uri="{FF2B5EF4-FFF2-40B4-BE49-F238E27FC236}">
              <a16:creationId xmlns:a16="http://schemas.microsoft.com/office/drawing/2014/main" id="{CF99CD73-DEDC-460B-BA22-636C78F8776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8" name="AutoShape 2">
          <a:extLst>
            <a:ext uri="{FF2B5EF4-FFF2-40B4-BE49-F238E27FC236}">
              <a16:creationId xmlns:a16="http://schemas.microsoft.com/office/drawing/2014/main" id="{6DEEA179-B500-4090-B90E-1E841201BE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59" name="AutoShape 2">
          <a:extLst>
            <a:ext uri="{FF2B5EF4-FFF2-40B4-BE49-F238E27FC236}">
              <a16:creationId xmlns:a16="http://schemas.microsoft.com/office/drawing/2014/main" id="{720ECB84-A585-4291-A9A7-65DB3B02A5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0" name="AutoShape 2">
          <a:extLst>
            <a:ext uri="{FF2B5EF4-FFF2-40B4-BE49-F238E27FC236}">
              <a16:creationId xmlns:a16="http://schemas.microsoft.com/office/drawing/2014/main" id="{A0F64632-42C6-4090-AB1D-DDEB735E2A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1" name="AutoShape 2">
          <a:extLst>
            <a:ext uri="{FF2B5EF4-FFF2-40B4-BE49-F238E27FC236}">
              <a16:creationId xmlns:a16="http://schemas.microsoft.com/office/drawing/2014/main" id="{D5F60197-A39F-4C24-84E2-7FE6E3670E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2" name="AutoShape 2">
          <a:extLst>
            <a:ext uri="{FF2B5EF4-FFF2-40B4-BE49-F238E27FC236}">
              <a16:creationId xmlns:a16="http://schemas.microsoft.com/office/drawing/2014/main" id="{352A851C-E71A-4CE4-B864-600479C96C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3" name="AutoShape 2">
          <a:extLst>
            <a:ext uri="{FF2B5EF4-FFF2-40B4-BE49-F238E27FC236}">
              <a16:creationId xmlns:a16="http://schemas.microsoft.com/office/drawing/2014/main" id="{1554B69E-D667-4A17-B657-20B679B6BA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4" name="AutoShape 2">
          <a:extLst>
            <a:ext uri="{FF2B5EF4-FFF2-40B4-BE49-F238E27FC236}">
              <a16:creationId xmlns:a16="http://schemas.microsoft.com/office/drawing/2014/main" id="{5AB5B613-AD4C-4F53-B368-63B8D246D4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5" name="AutoShape 2">
          <a:extLst>
            <a:ext uri="{FF2B5EF4-FFF2-40B4-BE49-F238E27FC236}">
              <a16:creationId xmlns:a16="http://schemas.microsoft.com/office/drawing/2014/main" id="{1D7BABDA-12D0-4537-BFD9-223F71B23D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6" name="AutoShape 2">
          <a:extLst>
            <a:ext uri="{FF2B5EF4-FFF2-40B4-BE49-F238E27FC236}">
              <a16:creationId xmlns:a16="http://schemas.microsoft.com/office/drawing/2014/main" id="{3B5BE619-9E06-42F7-9113-F10402A7D4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7" name="AutoShape 2">
          <a:extLst>
            <a:ext uri="{FF2B5EF4-FFF2-40B4-BE49-F238E27FC236}">
              <a16:creationId xmlns:a16="http://schemas.microsoft.com/office/drawing/2014/main" id="{05AA00C6-7F76-4F6E-8E1F-0499C33819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8" name="AutoShape 2">
          <a:extLst>
            <a:ext uri="{FF2B5EF4-FFF2-40B4-BE49-F238E27FC236}">
              <a16:creationId xmlns:a16="http://schemas.microsoft.com/office/drawing/2014/main" id="{2DE8CA61-D4C3-4789-B69C-04B13D8DA4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69" name="AutoShape 2">
          <a:extLst>
            <a:ext uri="{FF2B5EF4-FFF2-40B4-BE49-F238E27FC236}">
              <a16:creationId xmlns:a16="http://schemas.microsoft.com/office/drawing/2014/main" id="{577755D0-5D88-48F9-A323-23FB7ABE1A8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70" name="AutoShape 2">
          <a:extLst>
            <a:ext uri="{FF2B5EF4-FFF2-40B4-BE49-F238E27FC236}">
              <a16:creationId xmlns:a16="http://schemas.microsoft.com/office/drawing/2014/main" id="{768E711D-9BAC-47B5-BB71-FEE7BB20C1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71" name="AutoShape 2">
          <a:extLst>
            <a:ext uri="{FF2B5EF4-FFF2-40B4-BE49-F238E27FC236}">
              <a16:creationId xmlns:a16="http://schemas.microsoft.com/office/drawing/2014/main" id="{C2C81540-965E-4DFA-AE9F-928D42CAB7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72" name="AutoShape 2">
          <a:extLst>
            <a:ext uri="{FF2B5EF4-FFF2-40B4-BE49-F238E27FC236}">
              <a16:creationId xmlns:a16="http://schemas.microsoft.com/office/drawing/2014/main" id="{77528814-F43B-4359-989B-AFB80D5A7E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53</xdr:row>
      <xdr:rowOff>0</xdr:rowOff>
    </xdr:from>
    <xdr:ext cx="304800" cy="304781"/>
    <xdr:sp macro="" textlink="">
      <xdr:nvSpPr>
        <xdr:cNvPr id="2473" name="AutoShape 2">
          <a:extLst>
            <a:ext uri="{FF2B5EF4-FFF2-40B4-BE49-F238E27FC236}">
              <a16:creationId xmlns:a16="http://schemas.microsoft.com/office/drawing/2014/main" id="{D5F47762-DF40-4FE4-9ABA-1651314A72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5485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74" name="AutoShape 2">
          <a:extLst>
            <a:ext uri="{FF2B5EF4-FFF2-40B4-BE49-F238E27FC236}">
              <a16:creationId xmlns:a16="http://schemas.microsoft.com/office/drawing/2014/main" id="{E4574835-6042-4C6A-8C9D-1F4B901ED4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75" name="AutoShape 2">
          <a:extLst>
            <a:ext uri="{FF2B5EF4-FFF2-40B4-BE49-F238E27FC236}">
              <a16:creationId xmlns:a16="http://schemas.microsoft.com/office/drawing/2014/main" id="{7757DD5C-60C9-4A24-89F7-7DCF908F6B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76" name="AutoShape 2">
          <a:extLst>
            <a:ext uri="{FF2B5EF4-FFF2-40B4-BE49-F238E27FC236}">
              <a16:creationId xmlns:a16="http://schemas.microsoft.com/office/drawing/2014/main" id="{7CD30149-3BDE-42E2-B43C-D305177B5A4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77" name="AutoShape 2">
          <a:extLst>
            <a:ext uri="{FF2B5EF4-FFF2-40B4-BE49-F238E27FC236}">
              <a16:creationId xmlns:a16="http://schemas.microsoft.com/office/drawing/2014/main" id="{C0656576-AAEF-4D2E-A700-8D2F0A2F09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78" name="AutoShape 2">
          <a:extLst>
            <a:ext uri="{FF2B5EF4-FFF2-40B4-BE49-F238E27FC236}">
              <a16:creationId xmlns:a16="http://schemas.microsoft.com/office/drawing/2014/main" id="{FD3B79DE-0B2A-47F0-8537-EF6952A712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79" name="AutoShape 2">
          <a:extLst>
            <a:ext uri="{FF2B5EF4-FFF2-40B4-BE49-F238E27FC236}">
              <a16:creationId xmlns:a16="http://schemas.microsoft.com/office/drawing/2014/main" id="{0098D525-E9F8-4EFE-B7C4-20D8D91D70F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0" name="AutoShape 2">
          <a:extLst>
            <a:ext uri="{FF2B5EF4-FFF2-40B4-BE49-F238E27FC236}">
              <a16:creationId xmlns:a16="http://schemas.microsoft.com/office/drawing/2014/main" id="{41D3BD7B-46F3-40ED-AFBE-4DC80C99D9C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1" name="AutoShape 2">
          <a:extLst>
            <a:ext uri="{FF2B5EF4-FFF2-40B4-BE49-F238E27FC236}">
              <a16:creationId xmlns:a16="http://schemas.microsoft.com/office/drawing/2014/main" id="{1F49B5B7-33A7-4417-90E5-F4CE451998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2" name="AutoShape 2">
          <a:extLst>
            <a:ext uri="{FF2B5EF4-FFF2-40B4-BE49-F238E27FC236}">
              <a16:creationId xmlns:a16="http://schemas.microsoft.com/office/drawing/2014/main" id="{0E09FCA0-D661-4DD0-AB90-1C87DBAAE5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3" name="AutoShape 2">
          <a:extLst>
            <a:ext uri="{FF2B5EF4-FFF2-40B4-BE49-F238E27FC236}">
              <a16:creationId xmlns:a16="http://schemas.microsoft.com/office/drawing/2014/main" id="{ACE594B4-FC96-413D-8FEE-723C697E81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4" name="AutoShape 2">
          <a:extLst>
            <a:ext uri="{FF2B5EF4-FFF2-40B4-BE49-F238E27FC236}">
              <a16:creationId xmlns:a16="http://schemas.microsoft.com/office/drawing/2014/main" id="{290A8D13-5D7D-4249-A227-CDC3DA9136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5" name="AutoShape 2">
          <a:extLst>
            <a:ext uri="{FF2B5EF4-FFF2-40B4-BE49-F238E27FC236}">
              <a16:creationId xmlns:a16="http://schemas.microsoft.com/office/drawing/2014/main" id="{5DB6C0CF-3683-49B1-B0CE-CEA6A61C4E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6" name="AutoShape 2">
          <a:extLst>
            <a:ext uri="{FF2B5EF4-FFF2-40B4-BE49-F238E27FC236}">
              <a16:creationId xmlns:a16="http://schemas.microsoft.com/office/drawing/2014/main" id="{8DBBB8FA-327B-4C2D-BACD-46B8693F71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7" name="AutoShape 2">
          <a:extLst>
            <a:ext uri="{FF2B5EF4-FFF2-40B4-BE49-F238E27FC236}">
              <a16:creationId xmlns:a16="http://schemas.microsoft.com/office/drawing/2014/main" id="{CE67D756-3D92-454C-85FA-11BAC563FC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8" name="AutoShape 2">
          <a:extLst>
            <a:ext uri="{FF2B5EF4-FFF2-40B4-BE49-F238E27FC236}">
              <a16:creationId xmlns:a16="http://schemas.microsoft.com/office/drawing/2014/main" id="{543CD3CD-05C1-4A25-9B7F-B68815392E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89" name="AutoShape 2">
          <a:extLst>
            <a:ext uri="{FF2B5EF4-FFF2-40B4-BE49-F238E27FC236}">
              <a16:creationId xmlns:a16="http://schemas.microsoft.com/office/drawing/2014/main" id="{42662FBF-B66D-4FA6-8556-70A758D091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0" name="AutoShape 2">
          <a:extLst>
            <a:ext uri="{FF2B5EF4-FFF2-40B4-BE49-F238E27FC236}">
              <a16:creationId xmlns:a16="http://schemas.microsoft.com/office/drawing/2014/main" id="{93DAA5F5-F51C-4866-B78C-9FDD1D0A6A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1" name="AutoShape 2">
          <a:extLst>
            <a:ext uri="{FF2B5EF4-FFF2-40B4-BE49-F238E27FC236}">
              <a16:creationId xmlns:a16="http://schemas.microsoft.com/office/drawing/2014/main" id="{828A07DD-B606-4073-8CDC-4DF912DE56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2" name="AutoShape 2">
          <a:extLst>
            <a:ext uri="{FF2B5EF4-FFF2-40B4-BE49-F238E27FC236}">
              <a16:creationId xmlns:a16="http://schemas.microsoft.com/office/drawing/2014/main" id="{9CB38CD5-53E0-440A-B498-97C2EBE24B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3" name="AutoShape 2">
          <a:extLst>
            <a:ext uri="{FF2B5EF4-FFF2-40B4-BE49-F238E27FC236}">
              <a16:creationId xmlns:a16="http://schemas.microsoft.com/office/drawing/2014/main" id="{B77C6D8E-FE5F-48A6-AB83-1B31BE7455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4" name="AutoShape 2">
          <a:extLst>
            <a:ext uri="{FF2B5EF4-FFF2-40B4-BE49-F238E27FC236}">
              <a16:creationId xmlns:a16="http://schemas.microsoft.com/office/drawing/2014/main" id="{BDB68D40-7C2D-4C30-8468-4430E5018A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5" name="AutoShape 2">
          <a:extLst>
            <a:ext uri="{FF2B5EF4-FFF2-40B4-BE49-F238E27FC236}">
              <a16:creationId xmlns:a16="http://schemas.microsoft.com/office/drawing/2014/main" id="{54A8F232-A8D8-4F98-AB0E-5B9FAAAA91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6" name="AutoShape 2">
          <a:extLst>
            <a:ext uri="{FF2B5EF4-FFF2-40B4-BE49-F238E27FC236}">
              <a16:creationId xmlns:a16="http://schemas.microsoft.com/office/drawing/2014/main" id="{7A5266B0-80BE-439E-B869-C342B1A771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7" name="AutoShape 2">
          <a:extLst>
            <a:ext uri="{FF2B5EF4-FFF2-40B4-BE49-F238E27FC236}">
              <a16:creationId xmlns:a16="http://schemas.microsoft.com/office/drawing/2014/main" id="{C07F05C0-8BFF-4B88-B0AB-156208F7A6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8" name="AutoShape 2">
          <a:extLst>
            <a:ext uri="{FF2B5EF4-FFF2-40B4-BE49-F238E27FC236}">
              <a16:creationId xmlns:a16="http://schemas.microsoft.com/office/drawing/2014/main" id="{AE832F73-1CE2-4BD8-AE66-E75A7E773E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499" name="AutoShape 2">
          <a:extLst>
            <a:ext uri="{FF2B5EF4-FFF2-40B4-BE49-F238E27FC236}">
              <a16:creationId xmlns:a16="http://schemas.microsoft.com/office/drawing/2014/main" id="{9A190C5C-AC31-4DE1-AC55-131179D72F6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53B1F19E-A0C3-47B4-864D-96246271BA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1" name="AutoShape 2">
          <a:extLst>
            <a:ext uri="{FF2B5EF4-FFF2-40B4-BE49-F238E27FC236}">
              <a16:creationId xmlns:a16="http://schemas.microsoft.com/office/drawing/2014/main" id="{2941D1A7-0E73-49DD-AEEF-11EC48B1F3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2" name="AutoShape 2">
          <a:extLst>
            <a:ext uri="{FF2B5EF4-FFF2-40B4-BE49-F238E27FC236}">
              <a16:creationId xmlns:a16="http://schemas.microsoft.com/office/drawing/2014/main" id="{A3B84CB4-D0D6-4CF0-A9AB-AE6DF25D28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2F37909A-730C-422E-8492-0058A9528D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4" name="AutoShape 2">
          <a:extLst>
            <a:ext uri="{FF2B5EF4-FFF2-40B4-BE49-F238E27FC236}">
              <a16:creationId xmlns:a16="http://schemas.microsoft.com/office/drawing/2014/main" id="{D887E5C0-591E-4F1F-8E9D-BAE417DC30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5" name="AutoShape 2">
          <a:extLst>
            <a:ext uri="{FF2B5EF4-FFF2-40B4-BE49-F238E27FC236}">
              <a16:creationId xmlns:a16="http://schemas.microsoft.com/office/drawing/2014/main" id="{B96D3EF6-13CF-4035-B6F9-A84C177E40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6" name="AutoShape 2">
          <a:extLst>
            <a:ext uri="{FF2B5EF4-FFF2-40B4-BE49-F238E27FC236}">
              <a16:creationId xmlns:a16="http://schemas.microsoft.com/office/drawing/2014/main" id="{3CB58A1F-59C6-43EB-BCBD-4420E6D90C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7" name="AutoShape 2">
          <a:extLst>
            <a:ext uri="{FF2B5EF4-FFF2-40B4-BE49-F238E27FC236}">
              <a16:creationId xmlns:a16="http://schemas.microsoft.com/office/drawing/2014/main" id="{7DB772E5-B1BA-4FB2-80F1-DE8E664074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3A57DD42-7DF9-4A8D-BB22-7D651861AB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09" name="AutoShape 2">
          <a:extLst>
            <a:ext uri="{FF2B5EF4-FFF2-40B4-BE49-F238E27FC236}">
              <a16:creationId xmlns:a16="http://schemas.microsoft.com/office/drawing/2014/main" id="{7DDCA5C4-C112-401A-8EE2-FA23CEE013A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0" name="AutoShape 2">
          <a:extLst>
            <a:ext uri="{FF2B5EF4-FFF2-40B4-BE49-F238E27FC236}">
              <a16:creationId xmlns:a16="http://schemas.microsoft.com/office/drawing/2014/main" id="{A0B23E88-0ADF-49D8-BB56-C5066482AB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1" name="AutoShape 2">
          <a:extLst>
            <a:ext uri="{FF2B5EF4-FFF2-40B4-BE49-F238E27FC236}">
              <a16:creationId xmlns:a16="http://schemas.microsoft.com/office/drawing/2014/main" id="{1755CA56-40A2-4418-8D1A-4320FEF874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2" name="AutoShape 2">
          <a:extLst>
            <a:ext uri="{FF2B5EF4-FFF2-40B4-BE49-F238E27FC236}">
              <a16:creationId xmlns:a16="http://schemas.microsoft.com/office/drawing/2014/main" id="{5A3F38E7-E729-471E-9610-2450DEFC80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3" name="AutoShape 2">
          <a:extLst>
            <a:ext uri="{FF2B5EF4-FFF2-40B4-BE49-F238E27FC236}">
              <a16:creationId xmlns:a16="http://schemas.microsoft.com/office/drawing/2014/main" id="{0940CCE2-399B-486C-80F6-9FCA587D1C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4" name="AutoShape 2">
          <a:extLst>
            <a:ext uri="{FF2B5EF4-FFF2-40B4-BE49-F238E27FC236}">
              <a16:creationId xmlns:a16="http://schemas.microsoft.com/office/drawing/2014/main" id="{E6BD2DD0-7EEA-4D6B-83C4-CAD8EF55E1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5" name="AutoShape 2">
          <a:extLst>
            <a:ext uri="{FF2B5EF4-FFF2-40B4-BE49-F238E27FC236}">
              <a16:creationId xmlns:a16="http://schemas.microsoft.com/office/drawing/2014/main" id="{10318431-0806-4378-B158-919A87C9AE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6" name="AutoShape 2">
          <a:extLst>
            <a:ext uri="{FF2B5EF4-FFF2-40B4-BE49-F238E27FC236}">
              <a16:creationId xmlns:a16="http://schemas.microsoft.com/office/drawing/2014/main" id="{D9A3792A-D4FE-4FB2-A54B-A5C4FE104F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7" name="AutoShape 2">
          <a:extLst>
            <a:ext uri="{FF2B5EF4-FFF2-40B4-BE49-F238E27FC236}">
              <a16:creationId xmlns:a16="http://schemas.microsoft.com/office/drawing/2014/main" id="{E2696664-53CF-43E7-B79E-940C2FA3B5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8" name="AutoShape 2">
          <a:extLst>
            <a:ext uri="{FF2B5EF4-FFF2-40B4-BE49-F238E27FC236}">
              <a16:creationId xmlns:a16="http://schemas.microsoft.com/office/drawing/2014/main" id="{ED732B94-8C73-4654-ADB4-9C06FCE547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19" name="AutoShape 2">
          <a:extLst>
            <a:ext uri="{FF2B5EF4-FFF2-40B4-BE49-F238E27FC236}">
              <a16:creationId xmlns:a16="http://schemas.microsoft.com/office/drawing/2014/main" id="{8D5FE047-3D4E-40D3-B8C5-2BA97BC743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0" name="AutoShape 2">
          <a:extLst>
            <a:ext uri="{FF2B5EF4-FFF2-40B4-BE49-F238E27FC236}">
              <a16:creationId xmlns:a16="http://schemas.microsoft.com/office/drawing/2014/main" id="{482CDE49-0ABC-4AB1-AD1B-5343F3E6C5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1" name="AutoShape 2">
          <a:extLst>
            <a:ext uri="{FF2B5EF4-FFF2-40B4-BE49-F238E27FC236}">
              <a16:creationId xmlns:a16="http://schemas.microsoft.com/office/drawing/2014/main" id="{0E7332DB-345D-4BBF-8A0F-616E603DAB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2" name="AutoShape 2">
          <a:extLst>
            <a:ext uri="{FF2B5EF4-FFF2-40B4-BE49-F238E27FC236}">
              <a16:creationId xmlns:a16="http://schemas.microsoft.com/office/drawing/2014/main" id="{98C40A71-0188-4713-A1B7-5BC4FC55A15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3" name="AutoShape 2">
          <a:extLst>
            <a:ext uri="{FF2B5EF4-FFF2-40B4-BE49-F238E27FC236}">
              <a16:creationId xmlns:a16="http://schemas.microsoft.com/office/drawing/2014/main" id="{A15513B0-914D-4E96-9570-B934E18D68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4" name="AutoShape 2">
          <a:extLst>
            <a:ext uri="{FF2B5EF4-FFF2-40B4-BE49-F238E27FC236}">
              <a16:creationId xmlns:a16="http://schemas.microsoft.com/office/drawing/2014/main" id="{F05F0797-A412-4A16-8ECC-5C15D30394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5" name="AutoShape 2">
          <a:extLst>
            <a:ext uri="{FF2B5EF4-FFF2-40B4-BE49-F238E27FC236}">
              <a16:creationId xmlns:a16="http://schemas.microsoft.com/office/drawing/2014/main" id="{48B68607-5BB8-445B-B69C-9DEB611228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6" name="AutoShape 2">
          <a:extLst>
            <a:ext uri="{FF2B5EF4-FFF2-40B4-BE49-F238E27FC236}">
              <a16:creationId xmlns:a16="http://schemas.microsoft.com/office/drawing/2014/main" id="{B67AEACD-369B-45C0-9720-BE3A3EACC5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7" name="AutoShape 2">
          <a:extLst>
            <a:ext uri="{FF2B5EF4-FFF2-40B4-BE49-F238E27FC236}">
              <a16:creationId xmlns:a16="http://schemas.microsoft.com/office/drawing/2014/main" id="{DD39207C-7A44-4B44-A20A-63E04C4B0D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8" name="AutoShape 2">
          <a:extLst>
            <a:ext uri="{FF2B5EF4-FFF2-40B4-BE49-F238E27FC236}">
              <a16:creationId xmlns:a16="http://schemas.microsoft.com/office/drawing/2014/main" id="{259BA411-2D99-455B-B3FF-2A6E870FD5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29" name="AutoShape 2">
          <a:extLst>
            <a:ext uri="{FF2B5EF4-FFF2-40B4-BE49-F238E27FC236}">
              <a16:creationId xmlns:a16="http://schemas.microsoft.com/office/drawing/2014/main" id="{05E15801-98C3-4421-8F56-674E5D9BAD8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30" name="AutoShape 2">
          <a:extLst>
            <a:ext uri="{FF2B5EF4-FFF2-40B4-BE49-F238E27FC236}">
              <a16:creationId xmlns:a16="http://schemas.microsoft.com/office/drawing/2014/main" id="{8DCCC827-2A36-4A7E-B2C3-8D7A7F21E8D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31" name="AutoShape 2">
          <a:extLst>
            <a:ext uri="{FF2B5EF4-FFF2-40B4-BE49-F238E27FC236}">
              <a16:creationId xmlns:a16="http://schemas.microsoft.com/office/drawing/2014/main" id="{E9B61817-65DF-4411-9057-C810C9895AB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54</xdr:row>
      <xdr:rowOff>0</xdr:rowOff>
    </xdr:from>
    <xdr:ext cx="304800" cy="304781"/>
    <xdr:sp macro="" textlink="">
      <xdr:nvSpPr>
        <xdr:cNvPr id="2532" name="AutoShape 2">
          <a:extLst>
            <a:ext uri="{FF2B5EF4-FFF2-40B4-BE49-F238E27FC236}">
              <a16:creationId xmlns:a16="http://schemas.microsoft.com/office/drawing/2014/main" id="{666A6179-03DF-42EC-880C-A3CA6BC834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7432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33" name="AutoShape 2">
          <a:extLst>
            <a:ext uri="{FF2B5EF4-FFF2-40B4-BE49-F238E27FC236}">
              <a16:creationId xmlns:a16="http://schemas.microsoft.com/office/drawing/2014/main" id="{9DE071F7-1F60-4207-A846-45D91CE8C5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34" name="AutoShape 2">
          <a:extLst>
            <a:ext uri="{FF2B5EF4-FFF2-40B4-BE49-F238E27FC236}">
              <a16:creationId xmlns:a16="http://schemas.microsoft.com/office/drawing/2014/main" id="{EABFE727-C983-4F17-8B7A-87BF697832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35" name="AutoShape 2">
          <a:extLst>
            <a:ext uri="{FF2B5EF4-FFF2-40B4-BE49-F238E27FC236}">
              <a16:creationId xmlns:a16="http://schemas.microsoft.com/office/drawing/2014/main" id="{263B9DA8-A070-4351-A1EF-FB029C6FF8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36" name="AutoShape 2">
          <a:extLst>
            <a:ext uri="{FF2B5EF4-FFF2-40B4-BE49-F238E27FC236}">
              <a16:creationId xmlns:a16="http://schemas.microsoft.com/office/drawing/2014/main" id="{1E32887D-56D9-4391-A7C1-D5FBA4A803E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37" name="AutoShape 2">
          <a:extLst>
            <a:ext uri="{FF2B5EF4-FFF2-40B4-BE49-F238E27FC236}">
              <a16:creationId xmlns:a16="http://schemas.microsoft.com/office/drawing/2014/main" id="{98C84881-E88D-4329-9465-9FEF8A83D2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38" name="AutoShape 2">
          <a:extLst>
            <a:ext uri="{FF2B5EF4-FFF2-40B4-BE49-F238E27FC236}">
              <a16:creationId xmlns:a16="http://schemas.microsoft.com/office/drawing/2014/main" id="{8CC321F3-02D2-4B74-8999-93B81D3C57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39" name="AutoShape 2">
          <a:extLst>
            <a:ext uri="{FF2B5EF4-FFF2-40B4-BE49-F238E27FC236}">
              <a16:creationId xmlns:a16="http://schemas.microsoft.com/office/drawing/2014/main" id="{C2A11649-0CE2-4200-A034-48B950EAE0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0" name="AutoShape 2">
          <a:extLst>
            <a:ext uri="{FF2B5EF4-FFF2-40B4-BE49-F238E27FC236}">
              <a16:creationId xmlns:a16="http://schemas.microsoft.com/office/drawing/2014/main" id="{356593B1-DB8F-4D69-9D7D-7CF37AE783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1" name="AutoShape 2">
          <a:extLst>
            <a:ext uri="{FF2B5EF4-FFF2-40B4-BE49-F238E27FC236}">
              <a16:creationId xmlns:a16="http://schemas.microsoft.com/office/drawing/2014/main" id="{24245117-393C-4DA1-8AD5-AEEFC9577A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2" name="AutoShape 2">
          <a:extLst>
            <a:ext uri="{FF2B5EF4-FFF2-40B4-BE49-F238E27FC236}">
              <a16:creationId xmlns:a16="http://schemas.microsoft.com/office/drawing/2014/main" id="{4EFBE52C-7937-44E3-85AC-9BD04BBC81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3" name="AutoShape 2">
          <a:extLst>
            <a:ext uri="{FF2B5EF4-FFF2-40B4-BE49-F238E27FC236}">
              <a16:creationId xmlns:a16="http://schemas.microsoft.com/office/drawing/2014/main" id="{882ACF3B-71C7-41F3-9409-8B45426424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4" name="AutoShape 2">
          <a:extLst>
            <a:ext uri="{FF2B5EF4-FFF2-40B4-BE49-F238E27FC236}">
              <a16:creationId xmlns:a16="http://schemas.microsoft.com/office/drawing/2014/main" id="{10E9FE06-C84C-414E-9971-8AEA39C420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5" name="AutoShape 2">
          <a:extLst>
            <a:ext uri="{FF2B5EF4-FFF2-40B4-BE49-F238E27FC236}">
              <a16:creationId xmlns:a16="http://schemas.microsoft.com/office/drawing/2014/main" id="{CA990602-93B6-41F3-8838-208B72AFF9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6" name="AutoShape 2">
          <a:extLst>
            <a:ext uri="{FF2B5EF4-FFF2-40B4-BE49-F238E27FC236}">
              <a16:creationId xmlns:a16="http://schemas.microsoft.com/office/drawing/2014/main" id="{235E9845-F2A5-4498-B7BF-F9E1DF408E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7" name="AutoShape 2">
          <a:extLst>
            <a:ext uri="{FF2B5EF4-FFF2-40B4-BE49-F238E27FC236}">
              <a16:creationId xmlns:a16="http://schemas.microsoft.com/office/drawing/2014/main" id="{A063CBBC-4B7E-4043-A23A-7EBA3C3CB4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8" name="AutoShape 2">
          <a:extLst>
            <a:ext uri="{FF2B5EF4-FFF2-40B4-BE49-F238E27FC236}">
              <a16:creationId xmlns:a16="http://schemas.microsoft.com/office/drawing/2014/main" id="{FC959F6E-71B7-4CF4-981A-0C398B66C6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49" name="AutoShape 2">
          <a:extLst>
            <a:ext uri="{FF2B5EF4-FFF2-40B4-BE49-F238E27FC236}">
              <a16:creationId xmlns:a16="http://schemas.microsoft.com/office/drawing/2014/main" id="{341C942B-5FD0-4A1D-80BC-2B5F43254F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0" name="AutoShape 2">
          <a:extLst>
            <a:ext uri="{FF2B5EF4-FFF2-40B4-BE49-F238E27FC236}">
              <a16:creationId xmlns:a16="http://schemas.microsoft.com/office/drawing/2014/main" id="{88E0D8E7-AEE8-4E02-9119-4ABCD5B5BF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1" name="AutoShape 2">
          <a:extLst>
            <a:ext uri="{FF2B5EF4-FFF2-40B4-BE49-F238E27FC236}">
              <a16:creationId xmlns:a16="http://schemas.microsoft.com/office/drawing/2014/main" id="{8870FA56-E6EF-4545-8CE2-9AA9D607522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2" name="AutoShape 2">
          <a:extLst>
            <a:ext uri="{FF2B5EF4-FFF2-40B4-BE49-F238E27FC236}">
              <a16:creationId xmlns:a16="http://schemas.microsoft.com/office/drawing/2014/main" id="{8575D01D-5375-4F41-9989-A3F20E87C4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3" name="AutoShape 2">
          <a:extLst>
            <a:ext uri="{FF2B5EF4-FFF2-40B4-BE49-F238E27FC236}">
              <a16:creationId xmlns:a16="http://schemas.microsoft.com/office/drawing/2014/main" id="{79DFFCEB-0709-4A17-9700-8809376640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4" name="AutoShape 2">
          <a:extLst>
            <a:ext uri="{FF2B5EF4-FFF2-40B4-BE49-F238E27FC236}">
              <a16:creationId xmlns:a16="http://schemas.microsoft.com/office/drawing/2014/main" id="{9C077AA0-AC7C-45B9-97A6-904BCFBDD9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5" name="AutoShape 2">
          <a:extLst>
            <a:ext uri="{FF2B5EF4-FFF2-40B4-BE49-F238E27FC236}">
              <a16:creationId xmlns:a16="http://schemas.microsoft.com/office/drawing/2014/main" id="{7F880E0A-97E6-4319-AA0D-63BF896D3C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6" name="AutoShape 2">
          <a:extLst>
            <a:ext uri="{FF2B5EF4-FFF2-40B4-BE49-F238E27FC236}">
              <a16:creationId xmlns:a16="http://schemas.microsoft.com/office/drawing/2014/main" id="{25FE185B-C6F6-4E51-8A9C-5C93E644A2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7" name="AutoShape 2">
          <a:extLst>
            <a:ext uri="{FF2B5EF4-FFF2-40B4-BE49-F238E27FC236}">
              <a16:creationId xmlns:a16="http://schemas.microsoft.com/office/drawing/2014/main" id="{8DC0D3A5-E3EC-43FE-A6DA-AA85855002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8" name="AutoShape 2">
          <a:extLst>
            <a:ext uri="{FF2B5EF4-FFF2-40B4-BE49-F238E27FC236}">
              <a16:creationId xmlns:a16="http://schemas.microsoft.com/office/drawing/2014/main" id="{6CD338C3-7AA6-41E9-8529-8960184E4F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59" name="AutoShape 2">
          <a:extLst>
            <a:ext uri="{FF2B5EF4-FFF2-40B4-BE49-F238E27FC236}">
              <a16:creationId xmlns:a16="http://schemas.microsoft.com/office/drawing/2014/main" id="{E58D53E3-5137-4109-838F-4169F213BA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0" name="AutoShape 2">
          <a:extLst>
            <a:ext uri="{FF2B5EF4-FFF2-40B4-BE49-F238E27FC236}">
              <a16:creationId xmlns:a16="http://schemas.microsoft.com/office/drawing/2014/main" id="{CF72CCAE-58C3-4DFF-8560-72EE5463E3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1" name="AutoShape 2">
          <a:extLst>
            <a:ext uri="{FF2B5EF4-FFF2-40B4-BE49-F238E27FC236}">
              <a16:creationId xmlns:a16="http://schemas.microsoft.com/office/drawing/2014/main" id="{D0DA9EA8-B934-4B34-AAD8-81F5E185A2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2" name="AutoShape 2">
          <a:extLst>
            <a:ext uri="{FF2B5EF4-FFF2-40B4-BE49-F238E27FC236}">
              <a16:creationId xmlns:a16="http://schemas.microsoft.com/office/drawing/2014/main" id="{50690D8F-482B-4AA7-93E1-8A89DF39C8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7F5A9D8D-0DC2-43B3-BC52-C726A6C352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4" name="AutoShape 2">
          <a:extLst>
            <a:ext uri="{FF2B5EF4-FFF2-40B4-BE49-F238E27FC236}">
              <a16:creationId xmlns:a16="http://schemas.microsoft.com/office/drawing/2014/main" id="{D5BBD217-4812-4BC5-9237-9B6680D01C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5" name="AutoShape 2">
          <a:extLst>
            <a:ext uri="{FF2B5EF4-FFF2-40B4-BE49-F238E27FC236}">
              <a16:creationId xmlns:a16="http://schemas.microsoft.com/office/drawing/2014/main" id="{F1C68BDD-24F1-4B01-A855-390C92CC5E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FE3AC12-5918-4ABC-B92B-8A42D476C1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7" name="AutoShape 2">
          <a:extLst>
            <a:ext uri="{FF2B5EF4-FFF2-40B4-BE49-F238E27FC236}">
              <a16:creationId xmlns:a16="http://schemas.microsoft.com/office/drawing/2014/main" id="{1787C1B8-BB37-4A38-842E-FD8E8CB584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8" name="AutoShape 2">
          <a:extLst>
            <a:ext uri="{FF2B5EF4-FFF2-40B4-BE49-F238E27FC236}">
              <a16:creationId xmlns:a16="http://schemas.microsoft.com/office/drawing/2014/main" id="{57CC942E-D798-42F3-BA18-02A51D50F8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69" name="AutoShape 2">
          <a:extLst>
            <a:ext uri="{FF2B5EF4-FFF2-40B4-BE49-F238E27FC236}">
              <a16:creationId xmlns:a16="http://schemas.microsoft.com/office/drawing/2014/main" id="{87CDDE22-69C1-45D2-85D5-383A7B51776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0" name="AutoShape 2">
          <a:extLst>
            <a:ext uri="{FF2B5EF4-FFF2-40B4-BE49-F238E27FC236}">
              <a16:creationId xmlns:a16="http://schemas.microsoft.com/office/drawing/2014/main" id="{DA07851D-8678-4466-8EBC-7C59805E55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D1C8DA21-4684-4A54-8855-F4F74AEF84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2" name="AutoShape 2">
          <a:extLst>
            <a:ext uri="{FF2B5EF4-FFF2-40B4-BE49-F238E27FC236}">
              <a16:creationId xmlns:a16="http://schemas.microsoft.com/office/drawing/2014/main" id="{7DC09269-0DB0-4F6C-B655-A9E440C61C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3" name="AutoShape 2">
          <a:extLst>
            <a:ext uri="{FF2B5EF4-FFF2-40B4-BE49-F238E27FC236}">
              <a16:creationId xmlns:a16="http://schemas.microsoft.com/office/drawing/2014/main" id="{2A6F0FE4-B51A-4702-ABC7-4A433A85B6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4" name="AutoShape 2">
          <a:extLst>
            <a:ext uri="{FF2B5EF4-FFF2-40B4-BE49-F238E27FC236}">
              <a16:creationId xmlns:a16="http://schemas.microsoft.com/office/drawing/2014/main" id="{EFEEA2DD-7849-4580-B247-899C70D1DF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5" name="AutoShape 2">
          <a:extLst>
            <a:ext uri="{FF2B5EF4-FFF2-40B4-BE49-F238E27FC236}">
              <a16:creationId xmlns:a16="http://schemas.microsoft.com/office/drawing/2014/main" id="{055E12C6-52C5-42C7-9058-CCEDB0D77A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6" name="AutoShape 2">
          <a:extLst>
            <a:ext uri="{FF2B5EF4-FFF2-40B4-BE49-F238E27FC236}">
              <a16:creationId xmlns:a16="http://schemas.microsoft.com/office/drawing/2014/main" id="{11550381-BD7F-49BF-8C02-AFFE2F3740D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7" name="AutoShape 2">
          <a:extLst>
            <a:ext uri="{FF2B5EF4-FFF2-40B4-BE49-F238E27FC236}">
              <a16:creationId xmlns:a16="http://schemas.microsoft.com/office/drawing/2014/main" id="{5065AB8D-FAEC-465F-9EF9-3B6DB6E2B9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8" name="AutoShape 2">
          <a:extLst>
            <a:ext uri="{FF2B5EF4-FFF2-40B4-BE49-F238E27FC236}">
              <a16:creationId xmlns:a16="http://schemas.microsoft.com/office/drawing/2014/main" id="{CDE57B47-6A99-47F0-81AE-6D127910E4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79" name="AutoShape 2">
          <a:extLst>
            <a:ext uri="{FF2B5EF4-FFF2-40B4-BE49-F238E27FC236}">
              <a16:creationId xmlns:a16="http://schemas.microsoft.com/office/drawing/2014/main" id="{F4AFE1DD-3853-4DE7-BA31-C32DA2A47A1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0" name="AutoShape 2">
          <a:extLst>
            <a:ext uri="{FF2B5EF4-FFF2-40B4-BE49-F238E27FC236}">
              <a16:creationId xmlns:a16="http://schemas.microsoft.com/office/drawing/2014/main" id="{95E673D8-AC4D-4D77-B57E-05F152E371C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1" name="AutoShape 2">
          <a:extLst>
            <a:ext uri="{FF2B5EF4-FFF2-40B4-BE49-F238E27FC236}">
              <a16:creationId xmlns:a16="http://schemas.microsoft.com/office/drawing/2014/main" id="{487D7E85-0E09-499F-A6EA-6452525C94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2" name="AutoShape 2">
          <a:extLst>
            <a:ext uri="{FF2B5EF4-FFF2-40B4-BE49-F238E27FC236}">
              <a16:creationId xmlns:a16="http://schemas.microsoft.com/office/drawing/2014/main" id="{314B9E14-EEDF-4CD9-8F34-B700305454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3" name="AutoShape 2">
          <a:extLst>
            <a:ext uri="{FF2B5EF4-FFF2-40B4-BE49-F238E27FC236}">
              <a16:creationId xmlns:a16="http://schemas.microsoft.com/office/drawing/2014/main" id="{F8B51674-72E6-4E8D-A88D-31D45BBC82B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4" name="AutoShape 2">
          <a:extLst>
            <a:ext uri="{FF2B5EF4-FFF2-40B4-BE49-F238E27FC236}">
              <a16:creationId xmlns:a16="http://schemas.microsoft.com/office/drawing/2014/main" id="{568348A7-C1DC-4349-80BB-76AD59B47C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5" name="AutoShape 2">
          <a:extLst>
            <a:ext uri="{FF2B5EF4-FFF2-40B4-BE49-F238E27FC236}">
              <a16:creationId xmlns:a16="http://schemas.microsoft.com/office/drawing/2014/main" id="{0FF4A0A0-3CC2-4943-9142-B889D455C97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6" name="AutoShape 2">
          <a:extLst>
            <a:ext uri="{FF2B5EF4-FFF2-40B4-BE49-F238E27FC236}">
              <a16:creationId xmlns:a16="http://schemas.microsoft.com/office/drawing/2014/main" id="{AD5BE10C-BB48-4847-9A0C-54CE054A827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7" name="AutoShape 2">
          <a:extLst>
            <a:ext uri="{FF2B5EF4-FFF2-40B4-BE49-F238E27FC236}">
              <a16:creationId xmlns:a16="http://schemas.microsoft.com/office/drawing/2014/main" id="{D9148AD2-89E5-4B4A-A7DF-CE62FDF1E1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8" name="AutoShape 2">
          <a:extLst>
            <a:ext uri="{FF2B5EF4-FFF2-40B4-BE49-F238E27FC236}">
              <a16:creationId xmlns:a16="http://schemas.microsoft.com/office/drawing/2014/main" id="{455D22D6-7CD6-43B8-A7BB-EB4C9AD66A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89" name="AutoShape 2">
          <a:extLst>
            <a:ext uri="{FF2B5EF4-FFF2-40B4-BE49-F238E27FC236}">
              <a16:creationId xmlns:a16="http://schemas.microsoft.com/office/drawing/2014/main" id="{725C9AAC-B63B-4DFD-927E-63165D1C34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90" name="AutoShape 2">
          <a:extLst>
            <a:ext uri="{FF2B5EF4-FFF2-40B4-BE49-F238E27FC236}">
              <a16:creationId xmlns:a16="http://schemas.microsoft.com/office/drawing/2014/main" id="{5BC45ACE-927B-423A-9430-CBF2340724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55</xdr:row>
      <xdr:rowOff>0</xdr:rowOff>
    </xdr:from>
    <xdr:ext cx="304800" cy="304781"/>
    <xdr:sp macro="" textlink="">
      <xdr:nvSpPr>
        <xdr:cNvPr id="2591" name="AutoShape 2">
          <a:extLst>
            <a:ext uri="{FF2B5EF4-FFF2-40B4-BE49-F238E27FC236}">
              <a16:creationId xmlns:a16="http://schemas.microsoft.com/office/drawing/2014/main" id="{F748BD89-DB8C-4BB6-8397-BC6461934A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19380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2" name="AutoShape 2">
          <a:extLst>
            <a:ext uri="{FF2B5EF4-FFF2-40B4-BE49-F238E27FC236}">
              <a16:creationId xmlns:a16="http://schemas.microsoft.com/office/drawing/2014/main" id="{6B76BA2D-0D2C-4AF4-AF99-972CB445AE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3" name="AutoShape 2">
          <a:extLst>
            <a:ext uri="{FF2B5EF4-FFF2-40B4-BE49-F238E27FC236}">
              <a16:creationId xmlns:a16="http://schemas.microsoft.com/office/drawing/2014/main" id="{4C569418-E0AB-4484-8EB8-48BDB90105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4" name="AutoShape 2">
          <a:extLst>
            <a:ext uri="{FF2B5EF4-FFF2-40B4-BE49-F238E27FC236}">
              <a16:creationId xmlns:a16="http://schemas.microsoft.com/office/drawing/2014/main" id="{DCCF883A-9B7B-4000-AE43-CCE6CB0F78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5" name="AutoShape 2">
          <a:extLst>
            <a:ext uri="{FF2B5EF4-FFF2-40B4-BE49-F238E27FC236}">
              <a16:creationId xmlns:a16="http://schemas.microsoft.com/office/drawing/2014/main" id="{9F46A3C3-6228-41C7-ADAB-909D079B5A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6" name="AutoShape 2">
          <a:extLst>
            <a:ext uri="{FF2B5EF4-FFF2-40B4-BE49-F238E27FC236}">
              <a16:creationId xmlns:a16="http://schemas.microsoft.com/office/drawing/2014/main" id="{8BD4442A-CA49-4567-89E0-B3D0900A33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7" name="AutoShape 2">
          <a:extLst>
            <a:ext uri="{FF2B5EF4-FFF2-40B4-BE49-F238E27FC236}">
              <a16:creationId xmlns:a16="http://schemas.microsoft.com/office/drawing/2014/main" id="{A3678E03-4516-4A44-9452-96C2596E4E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8" name="AutoShape 2">
          <a:extLst>
            <a:ext uri="{FF2B5EF4-FFF2-40B4-BE49-F238E27FC236}">
              <a16:creationId xmlns:a16="http://schemas.microsoft.com/office/drawing/2014/main" id="{72509324-2295-4FBE-BE3D-AC1F7A87CB9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599" name="AutoShape 2">
          <a:extLst>
            <a:ext uri="{FF2B5EF4-FFF2-40B4-BE49-F238E27FC236}">
              <a16:creationId xmlns:a16="http://schemas.microsoft.com/office/drawing/2014/main" id="{2F096699-2F01-4199-86B2-C02ECF64E1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0" name="AutoShape 2">
          <a:extLst>
            <a:ext uri="{FF2B5EF4-FFF2-40B4-BE49-F238E27FC236}">
              <a16:creationId xmlns:a16="http://schemas.microsoft.com/office/drawing/2014/main" id="{F9158F11-8A6B-4F0D-8447-39FD210F4F5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1" name="AutoShape 2">
          <a:extLst>
            <a:ext uri="{FF2B5EF4-FFF2-40B4-BE49-F238E27FC236}">
              <a16:creationId xmlns:a16="http://schemas.microsoft.com/office/drawing/2014/main" id="{8C5815E1-2281-4419-831A-B160151952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2" name="AutoShape 2">
          <a:extLst>
            <a:ext uri="{FF2B5EF4-FFF2-40B4-BE49-F238E27FC236}">
              <a16:creationId xmlns:a16="http://schemas.microsoft.com/office/drawing/2014/main" id="{CFD0A8D2-56B8-41BE-846F-33051680A9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3" name="AutoShape 2">
          <a:extLst>
            <a:ext uri="{FF2B5EF4-FFF2-40B4-BE49-F238E27FC236}">
              <a16:creationId xmlns:a16="http://schemas.microsoft.com/office/drawing/2014/main" id="{E6B9F4C2-E9EF-463C-982A-78E8175C7B3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4" name="AutoShape 2">
          <a:extLst>
            <a:ext uri="{FF2B5EF4-FFF2-40B4-BE49-F238E27FC236}">
              <a16:creationId xmlns:a16="http://schemas.microsoft.com/office/drawing/2014/main" id="{15344196-C6E2-403C-8195-189A948136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5" name="AutoShape 2">
          <a:extLst>
            <a:ext uri="{FF2B5EF4-FFF2-40B4-BE49-F238E27FC236}">
              <a16:creationId xmlns:a16="http://schemas.microsoft.com/office/drawing/2014/main" id="{6F5FEE36-5427-4D6F-8733-D3C3482C5B3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6" name="AutoShape 2">
          <a:extLst>
            <a:ext uri="{FF2B5EF4-FFF2-40B4-BE49-F238E27FC236}">
              <a16:creationId xmlns:a16="http://schemas.microsoft.com/office/drawing/2014/main" id="{BD432BE8-DD6E-4F6C-A241-B8DDC259C6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7" name="AutoShape 2">
          <a:extLst>
            <a:ext uri="{FF2B5EF4-FFF2-40B4-BE49-F238E27FC236}">
              <a16:creationId xmlns:a16="http://schemas.microsoft.com/office/drawing/2014/main" id="{68FBC681-223E-4AED-9968-75F35BB96B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8" name="AutoShape 2">
          <a:extLst>
            <a:ext uri="{FF2B5EF4-FFF2-40B4-BE49-F238E27FC236}">
              <a16:creationId xmlns:a16="http://schemas.microsoft.com/office/drawing/2014/main" id="{55476DA2-FD7F-4267-B36D-C72F460580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09" name="AutoShape 2">
          <a:extLst>
            <a:ext uri="{FF2B5EF4-FFF2-40B4-BE49-F238E27FC236}">
              <a16:creationId xmlns:a16="http://schemas.microsoft.com/office/drawing/2014/main" id="{FE251F46-16AA-4C99-ABA4-47FE9775E2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0" name="AutoShape 2">
          <a:extLst>
            <a:ext uri="{FF2B5EF4-FFF2-40B4-BE49-F238E27FC236}">
              <a16:creationId xmlns:a16="http://schemas.microsoft.com/office/drawing/2014/main" id="{8FB5FD7E-6899-497E-9184-534699827E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1" name="AutoShape 2">
          <a:extLst>
            <a:ext uri="{FF2B5EF4-FFF2-40B4-BE49-F238E27FC236}">
              <a16:creationId xmlns:a16="http://schemas.microsoft.com/office/drawing/2014/main" id="{F1263856-F9ED-44C8-8ACB-E9028C4BF6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0AE8847A-61F0-405E-ABB1-C2295762FF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3" name="AutoShape 2">
          <a:extLst>
            <a:ext uri="{FF2B5EF4-FFF2-40B4-BE49-F238E27FC236}">
              <a16:creationId xmlns:a16="http://schemas.microsoft.com/office/drawing/2014/main" id="{FF154182-3770-4161-943E-7F7836A41C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4" name="AutoShape 2">
          <a:extLst>
            <a:ext uri="{FF2B5EF4-FFF2-40B4-BE49-F238E27FC236}">
              <a16:creationId xmlns:a16="http://schemas.microsoft.com/office/drawing/2014/main" id="{EF0135D3-E810-45A9-BBD1-09441233F0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083D27CA-4C07-4602-8847-765FDEFE17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6" name="AutoShape 2">
          <a:extLst>
            <a:ext uri="{FF2B5EF4-FFF2-40B4-BE49-F238E27FC236}">
              <a16:creationId xmlns:a16="http://schemas.microsoft.com/office/drawing/2014/main" id="{A26442EB-2B80-4F3B-A812-A6DEA60E0B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7" name="AutoShape 2">
          <a:extLst>
            <a:ext uri="{FF2B5EF4-FFF2-40B4-BE49-F238E27FC236}">
              <a16:creationId xmlns:a16="http://schemas.microsoft.com/office/drawing/2014/main" id="{B475A6C4-C3BB-4D72-9A7B-9C5E89324A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8" name="AutoShape 2">
          <a:extLst>
            <a:ext uri="{FF2B5EF4-FFF2-40B4-BE49-F238E27FC236}">
              <a16:creationId xmlns:a16="http://schemas.microsoft.com/office/drawing/2014/main" id="{6EAC903F-CA1B-4174-8908-43718334F2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19" name="AutoShape 2">
          <a:extLst>
            <a:ext uri="{FF2B5EF4-FFF2-40B4-BE49-F238E27FC236}">
              <a16:creationId xmlns:a16="http://schemas.microsoft.com/office/drawing/2014/main" id="{B96A6402-F74A-4775-B4EB-0D1D7F713B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521FF220-C21D-45E5-B973-31B8C0C11F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1" name="AutoShape 2">
          <a:extLst>
            <a:ext uri="{FF2B5EF4-FFF2-40B4-BE49-F238E27FC236}">
              <a16:creationId xmlns:a16="http://schemas.microsoft.com/office/drawing/2014/main" id="{17E59EA6-EA02-4EA4-AED7-0D7ADB44E1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2" name="AutoShape 2">
          <a:extLst>
            <a:ext uri="{FF2B5EF4-FFF2-40B4-BE49-F238E27FC236}">
              <a16:creationId xmlns:a16="http://schemas.microsoft.com/office/drawing/2014/main" id="{F6E79C79-5823-4FDB-AA2B-1C8EA1DE1E9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3" name="AutoShape 2">
          <a:extLst>
            <a:ext uri="{FF2B5EF4-FFF2-40B4-BE49-F238E27FC236}">
              <a16:creationId xmlns:a16="http://schemas.microsoft.com/office/drawing/2014/main" id="{45A2CEE4-B341-4E19-8608-8D02837ECE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4" name="AutoShape 2">
          <a:extLst>
            <a:ext uri="{FF2B5EF4-FFF2-40B4-BE49-F238E27FC236}">
              <a16:creationId xmlns:a16="http://schemas.microsoft.com/office/drawing/2014/main" id="{2F2E963D-AE8F-4B2D-B2A8-51B378F192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5" name="AutoShape 2">
          <a:extLst>
            <a:ext uri="{FF2B5EF4-FFF2-40B4-BE49-F238E27FC236}">
              <a16:creationId xmlns:a16="http://schemas.microsoft.com/office/drawing/2014/main" id="{6EE520C4-BAC0-466A-99A2-DED20A8DFDC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6" name="AutoShape 2">
          <a:extLst>
            <a:ext uri="{FF2B5EF4-FFF2-40B4-BE49-F238E27FC236}">
              <a16:creationId xmlns:a16="http://schemas.microsoft.com/office/drawing/2014/main" id="{7CC0D651-2DAB-4592-8050-329C07FDE5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7" name="AutoShape 2">
          <a:extLst>
            <a:ext uri="{FF2B5EF4-FFF2-40B4-BE49-F238E27FC236}">
              <a16:creationId xmlns:a16="http://schemas.microsoft.com/office/drawing/2014/main" id="{4A103B10-536E-4F35-A2E0-A865739C7C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8" name="AutoShape 2">
          <a:extLst>
            <a:ext uri="{FF2B5EF4-FFF2-40B4-BE49-F238E27FC236}">
              <a16:creationId xmlns:a16="http://schemas.microsoft.com/office/drawing/2014/main" id="{ABB0F9C2-1BFD-4E73-A36A-6DC537E675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29" name="AutoShape 2">
          <a:extLst>
            <a:ext uri="{FF2B5EF4-FFF2-40B4-BE49-F238E27FC236}">
              <a16:creationId xmlns:a16="http://schemas.microsoft.com/office/drawing/2014/main" id="{E6058637-39C0-422C-8B00-013E27126D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0" name="AutoShape 2">
          <a:extLst>
            <a:ext uri="{FF2B5EF4-FFF2-40B4-BE49-F238E27FC236}">
              <a16:creationId xmlns:a16="http://schemas.microsoft.com/office/drawing/2014/main" id="{DFE44506-5CBD-4828-A233-0DD95E58C0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1" name="AutoShape 2">
          <a:extLst>
            <a:ext uri="{FF2B5EF4-FFF2-40B4-BE49-F238E27FC236}">
              <a16:creationId xmlns:a16="http://schemas.microsoft.com/office/drawing/2014/main" id="{3F5A2078-D7D2-447A-A2FF-9E8C5E4657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2" name="AutoShape 2">
          <a:extLst>
            <a:ext uri="{FF2B5EF4-FFF2-40B4-BE49-F238E27FC236}">
              <a16:creationId xmlns:a16="http://schemas.microsoft.com/office/drawing/2014/main" id="{DEC559E7-3EE3-479B-8622-B95D8B6E96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3" name="AutoShape 2">
          <a:extLst>
            <a:ext uri="{FF2B5EF4-FFF2-40B4-BE49-F238E27FC236}">
              <a16:creationId xmlns:a16="http://schemas.microsoft.com/office/drawing/2014/main" id="{2E14FCB9-D388-4211-AC1D-0E57216C93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4" name="AutoShape 2">
          <a:extLst>
            <a:ext uri="{FF2B5EF4-FFF2-40B4-BE49-F238E27FC236}">
              <a16:creationId xmlns:a16="http://schemas.microsoft.com/office/drawing/2014/main" id="{A42C421B-CB38-4716-83BC-8C225AED2C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5" name="AutoShape 2">
          <a:extLst>
            <a:ext uri="{FF2B5EF4-FFF2-40B4-BE49-F238E27FC236}">
              <a16:creationId xmlns:a16="http://schemas.microsoft.com/office/drawing/2014/main" id="{875142D3-36E0-49BF-B815-B291393EDF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6" name="AutoShape 2">
          <a:extLst>
            <a:ext uri="{FF2B5EF4-FFF2-40B4-BE49-F238E27FC236}">
              <a16:creationId xmlns:a16="http://schemas.microsoft.com/office/drawing/2014/main" id="{4C37C914-B279-4DC7-A01C-3236285696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7" name="AutoShape 2">
          <a:extLst>
            <a:ext uri="{FF2B5EF4-FFF2-40B4-BE49-F238E27FC236}">
              <a16:creationId xmlns:a16="http://schemas.microsoft.com/office/drawing/2014/main" id="{90EDCF8C-8142-42AF-86FE-BDCCA03471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8" name="AutoShape 2">
          <a:extLst>
            <a:ext uri="{FF2B5EF4-FFF2-40B4-BE49-F238E27FC236}">
              <a16:creationId xmlns:a16="http://schemas.microsoft.com/office/drawing/2014/main" id="{24B720F5-F3ED-4823-9468-C969E4252B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39" name="AutoShape 2">
          <a:extLst>
            <a:ext uri="{FF2B5EF4-FFF2-40B4-BE49-F238E27FC236}">
              <a16:creationId xmlns:a16="http://schemas.microsoft.com/office/drawing/2014/main" id="{A618B22B-2010-4943-9E81-695B2CEEC2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0" name="AutoShape 2">
          <a:extLst>
            <a:ext uri="{FF2B5EF4-FFF2-40B4-BE49-F238E27FC236}">
              <a16:creationId xmlns:a16="http://schemas.microsoft.com/office/drawing/2014/main" id="{806809ED-E645-43BA-AC0D-4138DFF517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1" name="AutoShape 2">
          <a:extLst>
            <a:ext uri="{FF2B5EF4-FFF2-40B4-BE49-F238E27FC236}">
              <a16:creationId xmlns:a16="http://schemas.microsoft.com/office/drawing/2014/main" id="{9CA03D43-C37E-4B94-9951-777D4FC2EE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2" name="AutoShape 2">
          <a:extLst>
            <a:ext uri="{FF2B5EF4-FFF2-40B4-BE49-F238E27FC236}">
              <a16:creationId xmlns:a16="http://schemas.microsoft.com/office/drawing/2014/main" id="{072B9385-864E-446B-A846-733584128B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3" name="AutoShape 2">
          <a:extLst>
            <a:ext uri="{FF2B5EF4-FFF2-40B4-BE49-F238E27FC236}">
              <a16:creationId xmlns:a16="http://schemas.microsoft.com/office/drawing/2014/main" id="{5E92EE59-A333-445E-BA6B-C3C19C41ED4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4" name="AutoShape 2">
          <a:extLst>
            <a:ext uri="{FF2B5EF4-FFF2-40B4-BE49-F238E27FC236}">
              <a16:creationId xmlns:a16="http://schemas.microsoft.com/office/drawing/2014/main" id="{8D322212-0E0F-4C4E-A778-7C048311A8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5" name="AutoShape 2">
          <a:extLst>
            <a:ext uri="{FF2B5EF4-FFF2-40B4-BE49-F238E27FC236}">
              <a16:creationId xmlns:a16="http://schemas.microsoft.com/office/drawing/2014/main" id="{40F89CCF-DCCC-4B57-BFC0-9C4509E327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6" name="AutoShape 2">
          <a:extLst>
            <a:ext uri="{FF2B5EF4-FFF2-40B4-BE49-F238E27FC236}">
              <a16:creationId xmlns:a16="http://schemas.microsoft.com/office/drawing/2014/main" id="{187C69DC-D45E-44E8-8EEB-503246FF1D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7" name="AutoShape 2">
          <a:extLst>
            <a:ext uri="{FF2B5EF4-FFF2-40B4-BE49-F238E27FC236}">
              <a16:creationId xmlns:a16="http://schemas.microsoft.com/office/drawing/2014/main" id="{26530A21-F29D-4296-AA62-F0A5EAC1A0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8" name="AutoShape 2">
          <a:extLst>
            <a:ext uri="{FF2B5EF4-FFF2-40B4-BE49-F238E27FC236}">
              <a16:creationId xmlns:a16="http://schemas.microsoft.com/office/drawing/2014/main" id="{0B8AF616-8178-49DB-A6E6-3845A4CEF90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49" name="AutoShape 2">
          <a:extLst>
            <a:ext uri="{FF2B5EF4-FFF2-40B4-BE49-F238E27FC236}">
              <a16:creationId xmlns:a16="http://schemas.microsoft.com/office/drawing/2014/main" id="{82438867-690A-4BF1-8F41-6EBFEC9D6A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56</xdr:row>
      <xdr:rowOff>0</xdr:rowOff>
    </xdr:from>
    <xdr:ext cx="304800" cy="304781"/>
    <xdr:sp macro="" textlink="">
      <xdr:nvSpPr>
        <xdr:cNvPr id="2650" name="AutoShape 2">
          <a:extLst>
            <a:ext uri="{FF2B5EF4-FFF2-40B4-BE49-F238E27FC236}">
              <a16:creationId xmlns:a16="http://schemas.microsoft.com/office/drawing/2014/main" id="{11333C77-B3A3-4E33-8D38-FB9FEE2F49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1327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1" name="AutoShape 2">
          <a:extLst>
            <a:ext uri="{FF2B5EF4-FFF2-40B4-BE49-F238E27FC236}">
              <a16:creationId xmlns:a16="http://schemas.microsoft.com/office/drawing/2014/main" id="{D68E1DB0-8F1E-4B1B-9857-F90B05584FC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2" name="AutoShape 2">
          <a:extLst>
            <a:ext uri="{FF2B5EF4-FFF2-40B4-BE49-F238E27FC236}">
              <a16:creationId xmlns:a16="http://schemas.microsoft.com/office/drawing/2014/main" id="{6C563501-709B-4DDA-AB0D-5A675D3F6F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3" name="AutoShape 2">
          <a:extLst>
            <a:ext uri="{FF2B5EF4-FFF2-40B4-BE49-F238E27FC236}">
              <a16:creationId xmlns:a16="http://schemas.microsoft.com/office/drawing/2014/main" id="{A6514734-FF73-4929-B18D-BA4413E310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4" name="AutoShape 2">
          <a:extLst>
            <a:ext uri="{FF2B5EF4-FFF2-40B4-BE49-F238E27FC236}">
              <a16:creationId xmlns:a16="http://schemas.microsoft.com/office/drawing/2014/main" id="{0A79D13E-5A44-4685-85BB-70039A7870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5" name="AutoShape 2">
          <a:extLst>
            <a:ext uri="{FF2B5EF4-FFF2-40B4-BE49-F238E27FC236}">
              <a16:creationId xmlns:a16="http://schemas.microsoft.com/office/drawing/2014/main" id="{F2A539F1-2E0B-4810-94D9-81B0099EF9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6" name="AutoShape 2">
          <a:extLst>
            <a:ext uri="{FF2B5EF4-FFF2-40B4-BE49-F238E27FC236}">
              <a16:creationId xmlns:a16="http://schemas.microsoft.com/office/drawing/2014/main" id="{8EDBCCFB-B9AF-411A-AC5A-8D890B3D87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7" name="AutoShape 2">
          <a:extLst>
            <a:ext uri="{FF2B5EF4-FFF2-40B4-BE49-F238E27FC236}">
              <a16:creationId xmlns:a16="http://schemas.microsoft.com/office/drawing/2014/main" id="{FB8ECE5F-D077-4E85-AD37-44672BC3CE2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8" name="AutoShape 2">
          <a:extLst>
            <a:ext uri="{FF2B5EF4-FFF2-40B4-BE49-F238E27FC236}">
              <a16:creationId xmlns:a16="http://schemas.microsoft.com/office/drawing/2014/main" id="{612BBCC1-D1D7-4C36-95D0-241E52E735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59" name="AutoShape 2">
          <a:extLst>
            <a:ext uri="{FF2B5EF4-FFF2-40B4-BE49-F238E27FC236}">
              <a16:creationId xmlns:a16="http://schemas.microsoft.com/office/drawing/2014/main" id="{16A24A67-3BB3-4AA7-BB9E-56A3EE55A5B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0" name="AutoShape 2">
          <a:extLst>
            <a:ext uri="{FF2B5EF4-FFF2-40B4-BE49-F238E27FC236}">
              <a16:creationId xmlns:a16="http://schemas.microsoft.com/office/drawing/2014/main" id="{1322AC9A-70C9-4DE2-B197-C98E10DE9C7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1" name="AutoShape 2">
          <a:extLst>
            <a:ext uri="{FF2B5EF4-FFF2-40B4-BE49-F238E27FC236}">
              <a16:creationId xmlns:a16="http://schemas.microsoft.com/office/drawing/2014/main" id="{5E661F1E-51D9-4C33-8AC0-CC17C71464B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2" name="AutoShape 2">
          <a:extLst>
            <a:ext uri="{FF2B5EF4-FFF2-40B4-BE49-F238E27FC236}">
              <a16:creationId xmlns:a16="http://schemas.microsoft.com/office/drawing/2014/main" id="{94319C65-8871-43E3-A859-6DE0FE4B61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3" name="AutoShape 2">
          <a:extLst>
            <a:ext uri="{FF2B5EF4-FFF2-40B4-BE49-F238E27FC236}">
              <a16:creationId xmlns:a16="http://schemas.microsoft.com/office/drawing/2014/main" id="{596359A0-B305-4EE2-9EB3-A3A4264088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4" name="AutoShape 2">
          <a:extLst>
            <a:ext uri="{FF2B5EF4-FFF2-40B4-BE49-F238E27FC236}">
              <a16:creationId xmlns:a16="http://schemas.microsoft.com/office/drawing/2014/main" id="{9299C265-58B3-4960-BBC8-80025B35334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5" name="AutoShape 2">
          <a:extLst>
            <a:ext uri="{FF2B5EF4-FFF2-40B4-BE49-F238E27FC236}">
              <a16:creationId xmlns:a16="http://schemas.microsoft.com/office/drawing/2014/main" id="{F552F3D5-EAA5-4968-A57E-05E5322FBB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6" name="AutoShape 2">
          <a:extLst>
            <a:ext uri="{FF2B5EF4-FFF2-40B4-BE49-F238E27FC236}">
              <a16:creationId xmlns:a16="http://schemas.microsoft.com/office/drawing/2014/main" id="{9898DBB7-8C90-4593-A11A-B8B27BB537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7" name="AutoShape 2">
          <a:extLst>
            <a:ext uri="{FF2B5EF4-FFF2-40B4-BE49-F238E27FC236}">
              <a16:creationId xmlns:a16="http://schemas.microsoft.com/office/drawing/2014/main" id="{FA0C21CB-0E70-4588-844B-3178A3A9D5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8" name="AutoShape 2">
          <a:extLst>
            <a:ext uri="{FF2B5EF4-FFF2-40B4-BE49-F238E27FC236}">
              <a16:creationId xmlns:a16="http://schemas.microsoft.com/office/drawing/2014/main" id="{75A52A8F-1A06-4FD7-AA97-21B4B2A4EA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69" name="AutoShape 2">
          <a:extLst>
            <a:ext uri="{FF2B5EF4-FFF2-40B4-BE49-F238E27FC236}">
              <a16:creationId xmlns:a16="http://schemas.microsoft.com/office/drawing/2014/main" id="{11E72FDA-CE1E-48AF-97B5-B0B33D22F7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0" name="AutoShape 2">
          <a:extLst>
            <a:ext uri="{FF2B5EF4-FFF2-40B4-BE49-F238E27FC236}">
              <a16:creationId xmlns:a16="http://schemas.microsoft.com/office/drawing/2014/main" id="{688C9B0A-32BA-4DF8-9BAF-E304944B6B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1" name="AutoShape 2">
          <a:extLst>
            <a:ext uri="{FF2B5EF4-FFF2-40B4-BE49-F238E27FC236}">
              <a16:creationId xmlns:a16="http://schemas.microsoft.com/office/drawing/2014/main" id="{285CFD1E-8DE1-45C8-BAFB-1281F7027A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2" name="AutoShape 2">
          <a:extLst>
            <a:ext uri="{FF2B5EF4-FFF2-40B4-BE49-F238E27FC236}">
              <a16:creationId xmlns:a16="http://schemas.microsoft.com/office/drawing/2014/main" id="{884D34DB-E000-42EA-B5CE-1724F20C61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3" name="AutoShape 2">
          <a:extLst>
            <a:ext uri="{FF2B5EF4-FFF2-40B4-BE49-F238E27FC236}">
              <a16:creationId xmlns:a16="http://schemas.microsoft.com/office/drawing/2014/main" id="{D5E00D1A-BE92-4FFC-9BF8-5228ECC1B4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4" name="AutoShape 2">
          <a:extLst>
            <a:ext uri="{FF2B5EF4-FFF2-40B4-BE49-F238E27FC236}">
              <a16:creationId xmlns:a16="http://schemas.microsoft.com/office/drawing/2014/main" id="{E376E84F-5E51-40D7-8700-725FAA6402A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5" name="AutoShape 2">
          <a:extLst>
            <a:ext uri="{FF2B5EF4-FFF2-40B4-BE49-F238E27FC236}">
              <a16:creationId xmlns:a16="http://schemas.microsoft.com/office/drawing/2014/main" id="{24002AA4-CEFB-4EF2-9CEA-C2DB58B964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6" name="AutoShape 2">
          <a:extLst>
            <a:ext uri="{FF2B5EF4-FFF2-40B4-BE49-F238E27FC236}">
              <a16:creationId xmlns:a16="http://schemas.microsoft.com/office/drawing/2014/main" id="{68A60B3E-0124-4667-B29F-88C3942069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7" name="AutoShape 2">
          <a:extLst>
            <a:ext uri="{FF2B5EF4-FFF2-40B4-BE49-F238E27FC236}">
              <a16:creationId xmlns:a16="http://schemas.microsoft.com/office/drawing/2014/main" id="{86D3801F-E79A-4DFD-8A77-785034C8D2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8" name="AutoShape 2">
          <a:extLst>
            <a:ext uri="{FF2B5EF4-FFF2-40B4-BE49-F238E27FC236}">
              <a16:creationId xmlns:a16="http://schemas.microsoft.com/office/drawing/2014/main" id="{5245A915-3F81-43A0-8156-0E2615076B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79" name="AutoShape 2">
          <a:extLst>
            <a:ext uri="{FF2B5EF4-FFF2-40B4-BE49-F238E27FC236}">
              <a16:creationId xmlns:a16="http://schemas.microsoft.com/office/drawing/2014/main" id="{32287EE5-570C-4036-B505-357677622D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35A0FFF3-2B0F-4D3C-9B7B-CFB1A589AA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1" name="AutoShape 2">
          <a:extLst>
            <a:ext uri="{FF2B5EF4-FFF2-40B4-BE49-F238E27FC236}">
              <a16:creationId xmlns:a16="http://schemas.microsoft.com/office/drawing/2014/main" id="{AB804E8C-5CDE-4877-B1AF-761DE66F7C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2" name="AutoShape 2">
          <a:extLst>
            <a:ext uri="{FF2B5EF4-FFF2-40B4-BE49-F238E27FC236}">
              <a16:creationId xmlns:a16="http://schemas.microsoft.com/office/drawing/2014/main" id="{9AF836C7-248A-4A6E-B68D-C5100287D4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CF27CE20-0D03-450D-B369-5EC46125881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4" name="AutoShape 2">
          <a:extLst>
            <a:ext uri="{FF2B5EF4-FFF2-40B4-BE49-F238E27FC236}">
              <a16:creationId xmlns:a16="http://schemas.microsoft.com/office/drawing/2014/main" id="{CB2F37CC-0055-48E1-9D81-C7D805F486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5" name="AutoShape 2">
          <a:extLst>
            <a:ext uri="{FF2B5EF4-FFF2-40B4-BE49-F238E27FC236}">
              <a16:creationId xmlns:a16="http://schemas.microsoft.com/office/drawing/2014/main" id="{7567DFA0-F68B-4E3E-A4DA-AD48778BC0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6" name="AutoShape 2">
          <a:extLst>
            <a:ext uri="{FF2B5EF4-FFF2-40B4-BE49-F238E27FC236}">
              <a16:creationId xmlns:a16="http://schemas.microsoft.com/office/drawing/2014/main" id="{C92F0F44-26F1-4093-84DF-286CD9DAB4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7" name="AutoShape 2">
          <a:extLst>
            <a:ext uri="{FF2B5EF4-FFF2-40B4-BE49-F238E27FC236}">
              <a16:creationId xmlns:a16="http://schemas.microsoft.com/office/drawing/2014/main" id="{92EF3425-50A0-4A95-9760-17C1DAF7D6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38FB3FB4-8321-4E9C-990A-C3FDF91EDF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89" name="AutoShape 2">
          <a:extLst>
            <a:ext uri="{FF2B5EF4-FFF2-40B4-BE49-F238E27FC236}">
              <a16:creationId xmlns:a16="http://schemas.microsoft.com/office/drawing/2014/main" id="{17D15415-3147-47FC-BFDE-08F28487BB0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0" name="AutoShape 2">
          <a:extLst>
            <a:ext uri="{FF2B5EF4-FFF2-40B4-BE49-F238E27FC236}">
              <a16:creationId xmlns:a16="http://schemas.microsoft.com/office/drawing/2014/main" id="{5507C992-E264-4CE8-BD88-EF7B92C71E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1" name="AutoShape 2">
          <a:extLst>
            <a:ext uri="{FF2B5EF4-FFF2-40B4-BE49-F238E27FC236}">
              <a16:creationId xmlns:a16="http://schemas.microsoft.com/office/drawing/2014/main" id="{B3A68EE6-2571-449E-BE2F-28353DA33C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2" name="AutoShape 2">
          <a:extLst>
            <a:ext uri="{FF2B5EF4-FFF2-40B4-BE49-F238E27FC236}">
              <a16:creationId xmlns:a16="http://schemas.microsoft.com/office/drawing/2014/main" id="{F2BE9C7B-FA87-4462-93A2-5BF6198159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3" name="AutoShape 2">
          <a:extLst>
            <a:ext uri="{FF2B5EF4-FFF2-40B4-BE49-F238E27FC236}">
              <a16:creationId xmlns:a16="http://schemas.microsoft.com/office/drawing/2014/main" id="{16B68E98-FBF6-400B-8920-4923938C3C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4" name="AutoShape 2">
          <a:extLst>
            <a:ext uri="{FF2B5EF4-FFF2-40B4-BE49-F238E27FC236}">
              <a16:creationId xmlns:a16="http://schemas.microsoft.com/office/drawing/2014/main" id="{74BDD03C-F1F5-4B5B-8A34-06B4E8152C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5" name="AutoShape 2">
          <a:extLst>
            <a:ext uri="{FF2B5EF4-FFF2-40B4-BE49-F238E27FC236}">
              <a16:creationId xmlns:a16="http://schemas.microsoft.com/office/drawing/2014/main" id="{F5BC242F-80B7-40B9-92B9-8ED537ABB00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6" name="AutoShape 2">
          <a:extLst>
            <a:ext uri="{FF2B5EF4-FFF2-40B4-BE49-F238E27FC236}">
              <a16:creationId xmlns:a16="http://schemas.microsoft.com/office/drawing/2014/main" id="{C108856B-20B0-4A09-A1A4-2730A1252E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7" name="AutoShape 2">
          <a:extLst>
            <a:ext uri="{FF2B5EF4-FFF2-40B4-BE49-F238E27FC236}">
              <a16:creationId xmlns:a16="http://schemas.microsoft.com/office/drawing/2014/main" id="{5F837BFA-22C0-4C5E-979E-9FF08E107B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8" name="AutoShape 2">
          <a:extLst>
            <a:ext uri="{FF2B5EF4-FFF2-40B4-BE49-F238E27FC236}">
              <a16:creationId xmlns:a16="http://schemas.microsoft.com/office/drawing/2014/main" id="{DC1770C9-753F-434D-8E23-DC190F4425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699" name="AutoShape 2">
          <a:extLst>
            <a:ext uri="{FF2B5EF4-FFF2-40B4-BE49-F238E27FC236}">
              <a16:creationId xmlns:a16="http://schemas.microsoft.com/office/drawing/2014/main" id="{8577A57C-EB27-4D90-917A-346535E004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0" name="AutoShape 2">
          <a:extLst>
            <a:ext uri="{FF2B5EF4-FFF2-40B4-BE49-F238E27FC236}">
              <a16:creationId xmlns:a16="http://schemas.microsoft.com/office/drawing/2014/main" id="{94D70B75-7B0E-4D89-883C-3B657279AC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1" name="AutoShape 2">
          <a:extLst>
            <a:ext uri="{FF2B5EF4-FFF2-40B4-BE49-F238E27FC236}">
              <a16:creationId xmlns:a16="http://schemas.microsoft.com/office/drawing/2014/main" id="{ABA2F114-48A3-4DE4-9BE8-0310ADF795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2" name="AutoShape 2">
          <a:extLst>
            <a:ext uri="{FF2B5EF4-FFF2-40B4-BE49-F238E27FC236}">
              <a16:creationId xmlns:a16="http://schemas.microsoft.com/office/drawing/2014/main" id="{5DA77417-1634-41BF-A658-8FF77DCCF06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3" name="AutoShape 2">
          <a:extLst>
            <a:ext uri="{FF2B5EF4-FFF2-40B4-BE49-F238E27FC236}">
              <a16:creationId xmlns:a16="http://schemas.microsoft.com/office/drawing/2014/main" id="{2FB3F4D0-3A72-4662-9116-82EEB3EAA3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4" name="AutoShape 2">
          <a:extLst>
            <a:ext uri="{FF2B5EF4-FFF2-40B4-BE49-F238E27FC236}">
              <a16:creationId xmlns:a16="http://schemas.microsoft.com/office/drawing/2014/main" id="{AB2A41E8-9BD9-491E-B9FD-087B5EDCD76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5" name="AutoShape 2">
          <a:extLst>
            <a:ext uri="{FF2B5EF4-FFF2-40B4-BE49-F238E27FC236}">
              <a16:creationId xmlns:a16="http://schemas.microsoft.com/office/drawing/2014/main" id="{6F611CB7-1D81-40EF-A803-4F7AFFDE92E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6" name="AutoShape 2">
          <a:extLst>
            <a:ext uri="{FF2B5EF4-FFF2-40B4-BE49-F238E27FC236}">
              <a16:creationId xmlns:a16="http://schemas.microsoft.com/office/drawing/2014/main" id="{611F4D56-23A5-4473-A8D8-92A16BD7482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7" name="AutoShape 2">
          <a:extLst>
            <a:ext uri="{FF2B5EF4-FFF2-40B4-BE49-F238E27FC236}">
              <a16:creationId xmlns:a16="http://schemas.microsoft.com/office/drawing/2014/main" id="{96F91892-01C9-4EBC-96EF-A96C4D5FFF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8" name="AutoShape 2">
          <a:extLst>
            <a:ext uri="{FF2B5EF4-FFF2-40B4-BE49-F238E27FC236}">
              <a16:creationId xmlns:a16="http://schemas.microsoft.com/office/drawing/2014/main" id="{2C4109F0-1167-4C37-A321-8590587976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57</xdr:row>
      <xdr:rowOff>0</xdr:rowOff>
    </xdr:from>
    <xdr:ext cx="304800" cy="304781"/>
    <xdr:sp macro="" textlink="">
      <xdr:nvSpPr>
        <xdr:cNvPr id="2709" name="AutoShape 2">
          <a:extLst>
            <a:ext uri="{FF2B5EF4-FFF2-40B4-BE49-F238E27FC236}">
              <a16:creationId xmlns:a16="http://schemas.microsoft.com/office/drawing/2014/main" id="{C61759E5-6425-43C4-928D-163B316FA9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3274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0" name="AutoShape 2">
          <a:extLst>
            <a:ext uri="{FF2B5EF4-FFF2-40B4-BE49-F238E27FC236}">
              <a16:creationId xmlns:a16="http://schemas.microsoft.com/office/drawing/2014/main" id="{6D12018A-28ED-43FF-A291-47363C302B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1" name="AutoShape 2">
          <a:extLst>
            <a:ext uri="{FF2B5EF4-FFF2-40B4-BE49-F238E27FC236}">
              <a16:creationId xmlns:a16="http://schemas.microsoft.com/office/drawing/2014/main" id="{142B2D9F-726A-4895-8E8F-DC2A039E16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2" name="AutoShape 2">
          <a:extLst>
            <a:ext uri="{FF2B5EF4-FFF2-40B4-BE49-F238E27FC236}">
              <a16:creationId xmlns:a16="http://schemas.microsoft.com/office/drawing/2014/main" id="{598970D7-3F90-4EF6-9DEE-9A38A49319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3" name="AutoShape 2">
          <a:extLst>
            <a:ext uri="{FF2B5EF4-FFF2-40B4-BE49-F238E27FC236}">
              <a16:creationId xmlns:a16="http://schemas.microsoft.com/office/drawing/2014/main" id="{85471BBF-3FFC-42A8-8586-2285639869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4" name="AutoShape 2">
          <a:extLst>
            <a:ext uri="{FF2B5EF4-FFF2-40B4-BE49-F238E27FC236}">
              <a16:creationId xmlns:a16="http://schemas.microsoft.com/office/drawing/2014/main" id="{E4E7A004-5F3E-4271-B095-8F5575B150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5" name="AutoShape 2">
          <a:extLst>
            <a:ext uri="{FF2B5EF4-FFF2-40B4-BE49-F238E27FC236}">
              <a16:creationId xmlns:a16="http://schemas.microsoft.com/office/drawing/2014/main" id="{019BE76C-9B8E-41AA-B022-BC29A379CB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6" name="AutoShape 2">
          <a:extLst>
            <a:ext uri="{FF2B5EF4-FFF2-40B4-BE49-F238E27FC236}">
              <a16:creationId xmlns:a16="http://schemas.microsoft.com/office/drawing/2014/main" id="{DA3BE8B2-E4EB-4387-9B51-18516453F5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7" name="AutoShape 2">
          <a:extLst>
            <a:ext uri="{FF2B5EF4-FFF2-40B4-BE49-F238E27FC236}">
              <a16:creationId xmlns:a16="http://schemas.microsoft.com/office/drawing/2014/main" id="{C8B9ABE6-E8E4-4622-A188-CDED069676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8" name="AutoShape 2">
          <a:extLst>
            <a:ext uri="{FF2B5EF4-FFF2-40B4-BE49-F238E27FC236}">
              <a16:creationId xmlns:a16="http://schemas.microsoft.com/office/drawing/2014/main" id="{A775E848-173F-4825-A6E9-26F06E4319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19" name="AutoShape 2">
          <a:extLst>
            <a:ext uri="{FF2B5EF4-FFF2-40B4-BE49-F238E27FC236}">
              <a16:creationId xmlns:a16="http://schemas.microsoft.com/office/drawing/2014/main" id="{468CBB9C-680E-4536-AADD-8F529235605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0" name="AutoShape 2">
          <a:extLst>
            <a:ext uri="{FF2B5EF4-FFF2-40B4-BE49-F238E27FC236}">
              <a16:creationId xmlns:a16="http://schemas.microsoft.com/office/drawing/2014/main" id="{4B97F6BA-C1F3-465D-AC64-3C2481A55C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1" name="AutoShape 2">
          <a:extLst>
            <a:ext uri="{FF2B5EF4-FFF2-40B4-BE49-F238E27FC236}">
              <a16:creationId xmlns:a16="http://schemas.microsoft.com/office/drawing/2014/main" id="{25206BDA-2183-4470-926A-0F3BCDC68C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2" name="AutoShape 2">
          <a:extLst>
            <a:ext uri="{FF2B5EF4-FFF2-40B4-BE49-F238E27FC236}">
              <a16:creationId xmlns:a16="http://schemas.microsoft.com/office/drawing/2014/main" id="{67C0DA2B-ABC2-4E2D-8B02-066BCAB6A8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3" name="AutoShape 2">
          <a:extLst>
            <a:ext uri="{FF2B5EF4-FFF2-40B4-BE49-F238E27FC236}">
              <a16:creationId xmlns:a16="http://schemas.microsoft.com/office/drawing/2014/main" id="{90FD8C3F-EDA5-4049-930D-D8441005B27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4" name="AutoShape 2">
          <a:extLst>
            <a:ext uri="{FF2B5EF4-FFF2-40B4-BE49-F238E27FC236}">
              <a16:creationId xmlns:a16="http://schemas.microsoft.com/office/drawing/2014/main" id="{E965DE6C-68CA-437F-BB61-59FBEB175D1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5" name="AutoShape 2">
          <a:extLst>
            <a:ext uri="{FF2B5EF4-FFF2-40B4-BE49-F238E27FC236}">
              <a16:creationId xmlns:a16="http://schemas.microsoft.com/office/drawing/2014/main" id="{3454E0D0-5EEE-40A0-864A-1D402B4A70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6" name="AutoShape 2">
          <a:extLst>
            <a:ext uri="{FF2B5EF4-FFF2-40B4-BE49-F238E27FC236}">
              <a16:creationId xmlns:a16="http://schemas.microsoft.com/office/drawing/2014/main" id="{7D563ED1-41DA-4094-8229-1D48437663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7" name="AutoShape 2">
          <a:extLst>
            <a:ext uri="{FF2B5EF4-FFF2-40B4-BE49-F238E27FC236}">
              <a16:creationId xmlns:a16="http://schemas.microsoft.com/office/drawing/2014/main" id="{8DD7C52F-77E1-4F7A-9AAB-B9C0E22CAD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8" name="AutoShape 2">
          <a:extLst>
            <a:ext uri="{FF2B5EF4-FFF2-40B4-BE49-F238E27FC236}">
              <a16:creationId xmlns:a16="http://schemas.microsoft.com/office/drawing/2014/main" id="{C07582D0-3930-4FA4-A135-0ED38608618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43F617DC-2659-4671-AFC8-57F7B63848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0" name="AutoShape 2">
          <a:extLst>
            <a:ext uri="{FF2B5EF4-FFF2-40B4-BE49-F238E27FC236}">
              <a16:creationId xmlns:a16="http://schemas.microsoft.com/office/drawing/2014/main" id="{F6D8332D-4AC1-4DC7-A1EB-D7575603EF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1" name="AutoShape 2">
          <a:extLst>
            <a:ext uri="{FF2B5EF4-FFF2-40B4-BE49-F238E27FC236}">
              <a16:creationId xmlns:a16="http://schemas.microsoft.com/office/drawing/2014/main" id="{CF10BF07-8056-474F-A1AE-6C30CFAEC87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A5FE2130-26B8-4403-A47C-226606AEA7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3" name="AutoShape 2">
          <a:extLst>
            <a:ext uri="{FF2B5EF4-FFF2-40B4-BE49-F238E27FC236}">
              <a16:creationId xmlns:a16="http://schemas.microsoft.com/office/drawing/2014/main" id="{3ECBF184-3DA4-4578-A444-7D7BD88479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4" name="AutoShape 2">
          <a:extLst>
            <a:ext uri="{FF2B5EF4-FFF2-40B4-BE49-F238E27FC236}">
              <a16:creationId xmlns:a16="http://schemas.microsoft.com/office/drawing/2014/main" id="{4BEB0645-88FF-4135-B0D6-E2B6634CBF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5" name="AutoShape 2">
          <a:extLst>
            <a:ext uri="{FF2B5EF4-FFF2-40B4-BE49-F238E27FC236}">
              <a16:creationId xmlns:a16="http://schemas.microsoft.com/office/drawing/2014/main" id="{95A3E892-D802-4586-B8B4-F404EC1C388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6" name="AutoShape 2">
          <a:extLst>
            <a:ext uri="{FF2B5EF4-FFF2-40B4-BE49-F238E27FC236}">
              <a16:creationId xmlns:a16="http://schemas.microsoft.com/office/drawing/2014/main" id="{BCD7ECFB-13BD-4A23-A9BB-949AAA08CC1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0E5CE92F-B411-4ED7-B7C9-F5E36B24818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8" name="AutoShape 2">
          <a:extLst>
            <a:ext uri="{FF2B5EF4-FFF2-40B4-BE49-F238E27FC236}">
              <a16:creationId xmlns:a16="http://schemas.microsoft.com/office/drawing/2014/main" id="{07A0EED2-8CFC-4C4E-86BB-7734AAFEB6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39" name="AutoShape 2">
          <a:extLst>
            <a:ext uri="{FF2B5EF4-FFF2-40B4-BE49-F238E27FC236}">
              <a16:creationId xmlns:a16="http://schemas.microsoft.com/office/drawing/2014/main" id="{2AAAC0D1-94FC-40A5-922B-BB98E7E6BB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0" name="AutoShape 2">
          <a:extLst>
            <a:ext uri="{FF2B5EF4-FFF2-40B4-BE49-F238E27FC236}">
              <a16:creationId xmlns:a16="http://schemas.microsoft.com/office/drawing/2014/main" id="{32CF9927-980D-4ECF-B5DF-DACBB9C018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1" name="AutoShape 2">
          <a:extLst>
            <a:ext uri="{FF2B5EF4-FFF2-40B4-BE49-F238E27FC236}">
              <a16:creationId xmlns:a16="http://schemas.microsoft.com/office/drawing/2014/main" id="{8F9E22C6-FE5E-43EF-84EA-0C0044E60B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2" name="AutoShape 2">
          <a:extLst>
            <a:ext uri="{FF2B5EF4-FFF2-40B4-BE49-F238E27FC236}">
              <a16:creationId xmlns:a16="http://schemas.microsoft.com/office/drawing/2014/main" id="{103FEAFB-2784-4FED-B6CE-4B0B13CDB8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3" name="AutoShape 2">
          <a:extLst>
            <a:ext uri="{FF2B5EF4-FFF2-40B4-BE49-F238E27FC236}">
              <a16:creationId xmlns:a16="http://schemas.microsoft.com/office/drawing/2014/main" id="{5609CA6B-DF33-4961-BC0D-16A54F593D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4" name="AutoShape 2">
          <a:extLst>
            <a:ext uri="{FF2B5EF4-FFF2-40B4-BE49-F238E27FC236}">
              <a16:creationId xmlns:a16="http://schemas.microsoft.com/office/drawing/2014/main" id="{C0945C9C-ADA0-43A7-AB99-A35194F513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5" name="AutoShape 2">
          <a:extLst>
            <a:ext uri="{FF2B5EF4-FFF2-40B4-BE49-F238E27FC236}">
              <a16:creationId xmlns:a16="http://schemas.microsoft.com/office/drawing/2014/main" id="{E55BADC2-E7EB-4D25-A3B8-1F3E4091BB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6" name="AutoShape 2">
          <a:extLst>
            <a:ext uri="{FF2B5EF4-FFF2-40B4-BE49-F238E27FC236}">
              <a16:creationId xmlns:a16="http://schemas.microsoft.com/office/drawing/2014/main" id="{F60226B3-1CEC-4DFE-B0CE-777D2247B11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7" name="AutoShape 2">
          <a:extLst>
            <a:ext uri="{FF2B5EF4-FFF2-40B4-BE49-F238E27FC236}">
              <a16:creationId xmlns:a16="http://schemas.microsoft.com/office/drawing/2014/main" id="{C96E946D-49D8-4076-A0D8-0884223321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8" name="AutoShape 2">
          <a:extLst>
            <a:ext uri="{FF2B5EF4-FFF2-40B4-BE49-F238E27FC236}">
              <a16:creationId xmlns:a16="http://schemas.microsoft.com/office/drawing/2014/main" id="{8C285F8B-00B2-4FDC-8B0F-7DC8E51AD1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49" name="AutoShape 2">
          <a:extLst>
            <a:ext uri="{FF2B5EF4-FFF2-40B4-BE49-F238E27FC236}">
              <a16:creationId xmlns:a16="http://schemas.microsoft.com/office/drawing/2014/main" id="{D8DA76D2-4397-44C7-A8D0-110877247C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0" name="AutoShape 2">
          <a:extLst>
            <a:ext uri="{FF2B5EF4-FFF2-40B4-BE49-F238E27FC236}">
              <a16:creationId xmlns:a16="http://schemas.microsoft.com/office/drawing/2014/main" id="{43C5BB52-03AE-48FA-961E-D4C20D874B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1" name="AutoShape 2">
          <a:extLst>
            <a:ext uri="{FF2B5EF4-FFF2-40B4-BE49-F238E27FC236}">
              <a16:creationId xmlns:a16="http://schemas.microsoft.com/office/drawing/2014/main" id="{35798DB6-E3DC-4402-BA53-6B72ADE2A44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2" name="AutoShape 2">
          <a:extLst>
            <a:ext uri="{FF2B5EF4-FFF2-40B4-BE49-F238E27FC236}">
              <a16:creationId xmlns:a16="http://schemas.microsoft.com/office/drawing/2014/main" id="{1C7350E6-C3EF-436C-950E-9A41CF11A9C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3" name="AutoShape 2">
          <a:extLst>
            <a:ext uri="{FF2B5EF4-FFF2-40B4-BE49-F238E27FC236}">
              <a16:creationId xmlns:a16="http://schemas.microsoft.com/office/drawing/2014/main" id="{8448A0AB-A361-4EB2-AA0E-3308F75354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4" name="AutoShape 2">
          <a:extLst>
            <a:ext uri="{FF2B5EF4-FFF2-40B4-BE49-F238E27FC236}">
              <a16:creationId xmlns:a16="http://schemas.microsoft.com/office/drawing/2014/main" id="{9022A9D2-11C3-4465-8633-73DF661305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5" name="AutoShape 2">
          <a:extLst>
            <a:ext uri="{FF2B5EF4-FFF2-40B4-BE49-F238E27FC236}">
              <a16:creationId xmlns:a16="http://schemas.microsoft.com/office/drawing/2014/main" id="{4DA46CBD-7C2D-46B3-84AD-A66E13AC8B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6" name="AutoShape 2">
          <a:extLst>
            <a:ext uri="{FF2B5EF4-FFF2-40B4-BE49-F238E27FC236}">
              <a16:creationId xmlns:a16="http://schemas.microsoft.com/office/drawing/2014/main" id="{E882EE85-0BA1-4559-9252-25904B8ACA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7" name="AutoShape 2">
          <a:extLst>
            <a:ext uri="{FF2B5EF4-FFF2-40B4-BE49-F238E27FC236}">
              <a16:creationId xmlns:a16="http://schemas.microsoft.com/office/drawing/2014/main" id="{D3008DF1-EEE3-45A7-94AB-A4BA38B791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8" name="AutoShape 2">
          <a:extLst>
            <a:ext uri="{FF2B5EF4-FFF2-40B4-BE49-F238E27FC236}">
              <a16:creationId xmlns:a16="http://schemas.microsoft.com/office/drawing/2014/main" id="{9C74D6D6-A434-4E57-AEEF-48001C786B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59" name="AutoShape 2">
          <a:extLst>
            <a:ext uri="{FF2B5EF4-FFF2-40B4-BE49-F238E27FC236}">
              <a16:creationId xmlns:a16="http://schemas.microsoft.com/office/drawing/2014/main" id="{1D380747-FB6A-4109-8B60-0AE380CEB0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0" name="AutoShape 2">
          <a:extLst>
            <a:ext uri="{FF2B5EF4-FFF2-40B4-BE49-F238E27FC236}">
              <a16:creationId xmlns:a16="http://schemas.microsoft.com/office/drawing/2014/main" id="{F03211DB-1F37-4B61-B38E-B6196ACFF6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1" name="AutoShape 2">
          <a:extLst>
            <a:ext uri="{FF2B5EF4-FFF2-40B4-BE49-F238E27FC236}">
              <a16:creationId xmlns:a16="http://schemas.microsoft.com/office/drawing/2014/main" id="{2DC45118-E636-42B0-BD01-6C9002B80C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2" name="AutoShape 2">
          <a:extLst>
            <a:ext uri="{FF2B5EF4-FFF2-40B4-BE49-F238E27FC236}">
              <a16:creationId xmlns:a16="http://schemas.microsoft.com/office/drawing/2014/main" id="{88C7A224-B082-4ED3-9A53-BC92626237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3" name="AutoShape 2">
          <a:extLst>
            <a:ext uri="{FF2B5EF4-FFF2-40B4-BE49-F238E27FC236}">
              <a16:creationId xmlns:a16="http://schemas.microsoft.com/office/drawing/2014/main" id="{6A362EDB-FFED-4815-A682-8A24B06F2F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4" name="AutoShape 2">
          <a:extLst>
            <a:ext uri="{FF2B5EF4-FFF2-40B4-BE49-F238E27FC236}">
              <a16:creationId xmlns:a16="http://schemas.microsoft.com/office/drawing/2014/main" id="{14B0C33D-81A2-46ED-8872-C71F1CDAE54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5" name="AutoShape 2">
          <a:extLst>
            <a:ext uri="{FF2B5EF4-FFF2-40B4-BE49-F238E27FC236}">
              <a16:creationId xmlns:a16="http://schemas.microsoft.com/office/drawing/2014/main" id="{67E5A669-BF0D-4324-AB39-7C71C6A146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6" name="AutoShape 2">
          <a:extLst>
            <a:ext uri="{FF2B5EF4-FFF2-40B4-BE49-F238E27FC236}">
              <a16:creationId xmlns:a16="http://schemas.microsoft.com/office/drawing/2014/main" id="{5D5330CB-9C42-4A33-9072-887229C8CE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7" name="AutoShape 2">
          <a:extLst>
            <a:ext uri="{FF2B5EF4-FFF2-40B4-BE49-F238E27FC236}">
              <a16:creationId xmlns:a16="http://schemas.microsoft.com/office/drawing/2014/main" id="{4D9A6F8F-A863-4257-A89A-16652FA468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</xdr:row>
      <xdr:rowOff>0</xdr:rowOff>
    </xdr:from>
    <xdr:ext cx="304800" cy="304781"/>
    <xdr:sp macro="" textlink="">
      <xdr:nvSpPr>
        <xdr:cNvPr id="2768" name="AutoShape 2">
          <a:extLst>
            <a:ext uri="{FF2B5EF4-FFF2-40B4-BE49-F238E27FC236}">
              <a16:creationId xmlns:a16="http://schemas.microsoft.com/office/drawing/2014/main" id="{59FC7D60-C42F-4066-8471-93E757AFE0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5222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69" name="AutoShape 2">
          <a:extLst>
            <a:ext uri="{FF2B5EF4-FFF2-40B4-BE49-F238E27FC236}">
              <a16:creationId xmlns:a16="http://schemas.microsoft.com/office/drawing/2014/main" id="{083DB2D0-F7F7-445E-AAFD-95C6062CBD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0" name="AutoShape 2">
          <a:extLst>
            <a:ext uri="{FF2B5EF4-FFF2-40B4-BE49-F238E27FC236}">
              <a16:creationId xmlns:a16="http://schemas.microsoft.com/office/drawing/2014/main" id="{B2066F76-BA40-4763-905D-31688DC437D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1" name="AutoShape 2">
          <a:extLst>
            <a:ext uri="{FF2B5EF4-FFF2-40B4-BE49-F238E27FC236}">
              <a16:creationId xmlns:a16="http://schemas.microsoft.com/office/drawing/2014/main" id="{86311D6F-40D2-411D-A3A7-25A35072E0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2" name="AutoShape 2">
          <a:extLst>
            <a:ext uri="{FF2B5EF4-FFF2-40B4-BE49-F238E27FC236}">
              <a16:creationId xmlns:a16="http://schemas.microsoft.com/office/drawing/2014/main" id="{24B8D14C-8125-4D30-902C-8EA23AF50FA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3" name="AutoShape 2">
          <a:extLst>
            <a:ext uri="{FF2B5EF4-FFF2-40B4-BE49-F238E27FC236}">
              <a16:creationId xmlns:a16="http://schemas.microsoft.com/office/drawing/2014/main" id="{84646A2A-D9B8-400F-9CE2-B5280BDF32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4" name="AutoShape 2">
          <a:extLst>
            <a:ext uri="{FF2B5EF4-FFF2-40B4-BE49-F238E27FC236}">
              <a16:creationId xmlns:a16="http://schemas.microsoft.com/office/drawing/2014/main" id="{358D0537-1298-4988-B48A-3DBD36B4085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5" name="AutoShape 2">
          <a:extLst>
            <a:ext uri="{FF2B5EF4-FFF2-40B4-BE49-F238E27FC236}">
              <a16:creationId xmlns:a16="http://schemas.microsoft.com/office/drawing/2014/main" id="{7F0A1D0E-9340-4C33-B177-F20E49398F9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6" name="AutoShape 2">
          <a:extLst>
            <a:ext uri="{FF2B5EF4-FFF2-40B4-BE49-F238E27FC236}">
              <a16:creationId xmlns:a16="http://schemas.microsoft.com/office/drawing/2014/main" id="{42CCB823-DCA9-43B2-B727-8ED16C6A18F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7" name="AutoShape 2">
          <a:extLst>
            <a:ext uri="{FF2B5EF4-FFF2-40B4-BE49-F238E27FC236}">
              <a16:creationId xmlns:a16="http://schemas.microsoft.com/office/drawing/2014/main" id="{DBD9DC86-F177-4AC2-83E8-ADA7BD9AB99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8" name="AutoShape 2">
          <a:extLst>
            <a:ext uri="{FF2B5EF4-FFF2-40B4-BE49-F238E27FC236}">
              <a16:creationId xmlns:a16="http://schemas.microsoft.com/office/drawing/2014/main" id="{4F2E411D-855A-4527-AB1D-5A39CC2EE2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79" name="AutoShape 2">
          <a:extLst>
            <a:ext uri="{FF2B5EF4-FFF2-40B4-BE49-F238E27FC236}">
              <a16:creationId xmlns:a16="http://schemas.microsoft.com/office/drawing/2014/main" id="{FBD80B05-68F4-4E62-9910-AEE77520C79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0" name="AutoShape 2">
          <a:extLst>
            <a:ext uri="{FF2B5EF4-FFF2-40B4-BE49-F238E27FC236}">
              <a16:creationId xmlns:a16="http://schemas.microsoft.com/office/drawing/2014/main" id="{96FA9C4C-D051-47F1-BC83-A347294F03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1" name="AutoShape 2">
          <a:extLst>
            <a:ext uri="{FF2B5EF4-FFF2-40B4-BE49-F238E27FC236}">
              <a16:creationId xmlns:a16="http://schemas.microsoft.com/office/drawing/2014/main" id="{3BD4F666-CA89-47E1-9000-B61DA42E9BC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2" name="AutoShape 2">
          <a:extLst>
            <a:ext uri="{FF2B5EF4-FFF2-40B4-BE49-F238E27FC236}">
              <a16:creationId xmlns:a16="http://schemas.microsoft.com/office/drawing/2014/main" id="{A96D28B0-9816-4836-A7BE-8371EB7D88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3" name="AutoShape 2">
          <a:extLst>
            <a:ext uri="{FF2B5EF4-FFF2-40B4-BE49-F238E27FC236}">
              <a16:creationId xmlns:a16="http://schemas.microsoft.com/office/drawing/2014/main" id="{E4B810F3-5765-4C60-8E84-564655C84CF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4" name="AutoShape 2">
          <a:extLst>
            <a:ext uri="{FF2B5EF4-FFF2-40B4-BE49-F238E27FC236}">
              <a16:creationId xmlns:a16="http://schemas.microsoft.com/office/drawing/2014/main" id="{8CB8D0A5-4B4F-4623-AC7A-4FB9624EF2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5" name="AutoShape 2">
          <a:extLst>
            <a:ext uri="{FF2B5EF4-FFF2-40B4-BE49-F238E27FC236}">
              <a16:creationId xmlns:a16="http://schemas.microsoft.com/office/drawing/2014/main" id="{EA3AF85D-F08A-477B-BB30-AF1D712C48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6" name="AutoShape 2">
          <a:extLst>
            <a:ext uri="{FF2B5EF4-FFF2-40B4-BE49-F238E27FC236}">
              <a16:creationId xmlns:a16="http://schemas.microsoft.com/office/drawing/2014/main" id="{A78FDBCA-56AE-44EB-8EBE-43D15DCB8B9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7" name="AutoShape 2">
          <a:extLst>
            <a:ext uri="{FF2B5EF4-FFF2-40B4-BE49-F238E27FC236}">
              <a16:creationId xmlns:a16="http://schemas.microsoft.com/office/drawing/2014/main" id="{53CBFEED-76BE-4F0F-B654-3B5A35EBB42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8" name="AutoShape 2">
          <a:extLst>
            <a:ext uri="{FF2B5EF4-FFF2-40B4-BE49-F238E27FC236}">
              <a16:creationId xmlns:a16="http://schemas.microsoft.com/office/drawing/2014/main" id="{61422E14-D1D7-42F7-9534-466537E53E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89" name="AutoShape 2">
          <a:extLst>
            <a:ext uri="{FF2B5EF4-FFF2-40B4-BE49-F238E27FC236}">
              <a16:creationId xmlns:a16="http://schemas.microsoft.com/office/drawing/2014/main" id="{64ABBFCF-1585-4B87-B7F4-3CBCC495C0D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0" name="AutoShape 2">
          <a:extLst>
            <a:ext uri="{FF2B5EF4-FFF2-40B4-BE49-F238E27FC236}">
              <a16:creationId xmlns:a16="http://schemas.microsoft.com/office/drawing/2014/main" id="{3FBA91A8-26C5-49D5-88EE-86BF1F93D2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1" name="AutoShape 2">
          <a:extLst>
            <a:ext uri="{FF2B5EF4-FFF2-40B4-BE49-F238E27FC236}">
              <a16:creationId xmlns:a16="http://schemas.microsoft.com/office/drawing/2014/main" id="{9BFA5539-5AA8-4415-88AF-028506252E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FFFBCE9B-21A3-44F6-839C-7A2BE13FB5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3" name="AutoShape 2">
          <a:extLst>
            <a:ext uri="{FF2B5EF4-FFF2-40B4-BE49-F238E27FC236}">
              <a16:creationId xmlns:a16="http://schemas.microsoft.com/office/drawing/2014/main" id="{07DA2699-7A63-42A6-9813-D48EFDB80D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4" name="AutoShape 2">
          <a:extLst>
            <a:ext uri="{FF2B5EF4-FFF2-40B4-BE49-F238E27FC236}">
              <a16:creationId xmlns:a16="http://schemas.microsoft.com/office/drawing/2014/main" id="{CFB92F43-0AF8-4FB1-864C-19A9B9B123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F4A52B3-1762-413C-A983-22928D2CF8E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6" name="AutoShape 2">
          <a:extLst>
            <a:ext uri="{FF2B5EF4-FFF2-40B4-BE49-F238E27FC236}">
              <a16:creationId xmlns:a16="http://schemas.microsoft.com/office/drawing/2014/main" id="{457515C0-328E-468F-879B-ED17D5C7AD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7" name="AutoShape 2">
          <a:extLst>
            <a:ext uri="{FF2B5EF4-FFF2-40B4-BE49-F238E27FC236}">
              <a16:creationId xmlns:a16="http://schemas.microsoft.com/office/drawing/2014/main" id="{E4E5F126-E6F5-41FA-8DC8-9DBB711CCA6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8" name="AutoShape 2">
          <a:extLst>
            <a:ext uri="{FF2B5EF4-FFF2-40B4-BE49-F238E27FC236}">
              <a16:creationId xmlns:a16="http://schemas.microsoft.com/office/drawing/2014/main" id="{ADF66940-845B-45DF-8FA2-5312C802A7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799" name="AutoShape 2">
          <a:extLst>
            <a:ext uri="{FF2B5EF4-FFF2-40B4-BE49-F238E27FC236}">
              <a16:creationId xmlns:a16="http://schemas.microsoft.com/office/drawing/2014/main" id="{F083AD0B-9F0A-4A2D-B8CC-0346D47AC0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9C7DB3EB-592E-4BBD-82C3-4F009DEF09C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1" name="AutoShape 2">
          <a:extLst>
            <a:ext uri="{FF2B5EF4-FFF2-40B4-BE49-F238E27FC236}">
              <a16:creationId xmlns:a16="http://schemas.microsoft.com/office/drawing/2014/main" id="{CF184AEC-4234-4F5B-8C6F-7B9D2F9937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2" name="AutoShape 2">
          <a:extLst>
            <a:ext uri="{FF2B5EF4-FFF2-40B4-BE49-F238E27FC236}">
              <a16:creationId xmlns:a16="http://schemas.microsoft.com/office/drawing/2014/main" id="{C50812A0-EB82-4E1A-B942-4B6A8367CD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3" name="AutoShape 2">
          <a:extLst>
            <a:ext uri="{FF2B5EF4-FFF2-40B4-BE49-F238E27FC236}">
              <a16:creationId xmlns:a16="http://schemas.microsoft.com/office/drawing/2014/main" id="{33BF10C4-8723-4C9F-985B-5CAE36392D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4" name="AutoShape 2">
          <a:extLst>
            <a:ext uri="{FF2B5EF4-FFF2-40B4-BE49-F238E27FC236}">
              <a16:creationId xmlns:a16="http://schemas.microsoft.com/office/drawing/2014/main" id="{A7CB5F51-6F34-4ADD-9D97-979340CFBF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5" name="AutoShape 2">
          <a:extLst>
            <a:ext uri="{FF2B5EF4-FFF2-40B4-BE49-F238E27FC236}">
              <a16:creationId xmlns:a16="http://schemas.microsoft.com/office/drawing/2014/main" id="{9AB78273-ADE7-42F3-9F2A-686074EF09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6" name="AutoShape 2">
          <a:extLst>
            <a:ext uri="{FF2B5EF4-FFF2-40B4-BE49-F238E27FC236}">
              <a16:creationId xmlns:a16="http://schemas.microsoft.com/office/drawing/2014/main" id="{6211FE86-898F-4C59-BDFD-F22AA002C4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7" name="AutoShape 2">
          <a:extLst>
            <a:ext uri="{FF2B5EF4-FFF2-40B4-BE49-F238E27FC236}">
              <a16:creationId xmlns:a16="http://schemas.microsoft.com/office/drawing/2014/main" id="{DA07E8A0-A69A-46BC-BB5D-627762DE6C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8" name="AutoShape 2">
          <a:extLst>
            <a:ext uri="{FF2B5EF4-FFF2-40B4-BE49-F238E27FC236}">
              <a16:creationId xmlns:a16="http://schemas.microsoft.com/office/drawing/2014/main" id="{29B455BA-08A4-4905-B822-F3F46A3468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09" name="AutoShape 2">
          <a:extLst>
            <a:ext uri="{FF2B5EF4-FFF2-40B4-BE49-F238E27FC236}">
              <a16:creationId xmlns:a16="http://schemas.microsoft.com/office/drawing/2014/main" id="{DD0EA03A-C0C2-45FA-8ECA-87461C3ACD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0" name="AutoShape 2">
          <a:extLst>
            <a:ext uri="{FF2B5EF4-FFF2-40B4-BE49-F238E27FC236}">
              <a16:creationId xmlns:a16="http://schemas.microsoft.com/office/drawing/2014/main" id="{EE5CA6F9-533F-476F-A48C-377E6CC466C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1" name="AutoShape 2">
          <a:extLst>
            <a:ext uri="{FF2B5EF4-FFF2-40B4-BE49-F238E27FC236}">
              <a16:creationId xmlns:a16="http://schemas.microsoft.com/office/drawing/2014/main" id="{7EBAB450-CB43-4577-AEA4-B95C400E0E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2" name="AutoShape 2">
          <a:extLst>
            <a:ext uri="{FF2B5EF4-FFF2-40B4-BE49-F238E27FC236}">
              <a16:creationId xmlns:a16="http://schemas.microsoft.com/office/drawing/2014/main" id="{BF7B0EDE-74BE-4A40-8B8A-D35E9C028D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3" name="AutoShape 2">
          <a:extLst>
            <a:ext uri="{FF2B5EF4-FFF2-40B4-BE49-F238E27FC236}">
              <a16:creationId xmlns:a16="http://schemas.microsoft.com/office/drawing/2014/main" id="{5EFB83C3-DC35-4A17-B66F-0F6BC4AEE8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4" name="AutoShape 2">
          <a:extLst>
            <a:ext uri="{FF2B5EF4-FFF2-40B4-BE49-F238E27FC236}">
              <a16:creationId xmlns:a16="http://schemas.microsoft.com/office/drawing/2014/main" id="{2EA6D864-EC17-4C51-89AE-4EA93F54B9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5" name="AutoShape 2">
          <a:extLst>
            <a:ext uri="{FF2B5EF4-FFF2-40B4-BE49-F238E27FC236}">
              <a16:creationId xmlns:a16="http://schemas.microsoft.com/office/drawing/2014/main" id="{E44E3F5A-90C6-4050-A2EF-69E7224CF1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6" name="AutoShape 2">
          <a:extLst>
            <a:ext uri="{FF2B5EF4-FFF2-40B4-BE49-F238E27FC236}">
              <a16:creationId xmlns:a16="http://schemas.microsoft.com/office/drawing/2014/main" id="{FB2E9B85-250A-40BA-A99C-9DE754ECD7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7" name="AutoShape 2">
          <a:extLst>
            <a:ext uri="{FF2B5EF4-FFF2-40B4-BE49-F238E27FC236}">
              <a16:creationId xmlns:a16="http://schemas.microsoft.com/office/drawing/2014/main" id="{CEBC7823-8192-43EA-A4DB-5BBDD00A18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8" name="AutoShape 2">
          <a:extLst>
            <a:ext uri="{FF2B5EF4-FFF2-40B4-BE49-F238E27FC236}">
              <a16:creationId xmlns:a16="http://schemas.microsoft.com/office/drawing/2014/main" id="{EF76A453-2C42-47E4-9D2D-59A11BDAD8C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19" name="AutoShape 2">
          <a:extLst>
            <a:ext uri="{FF2B5EF4-FFF2-40B4-BE49-F238E27FC236}">
              <a16:creationId xmlns:a16="http://schemas.microsoft.com/office/drawing/2014/main" id="{D9F6A7E8-9944-440A-AAD9-7CF3DBD1EF5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0" name="AutoShape 2">
          <a:extLst>
            <a:ext uri="{FF2B5EF4-FFF2-40B4-BE49-F238E27FC236}">
              <a16:creationId xmlns:a16="http://schemas.microsoft.com/office/drawing/2014/main" id="{760B599A-582E-4676-B929-9443543C9C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1" name="AutoShape 2">
          <a:extLst>
            <a:ext uri="{FF2B5EF4-FFF2-40B4-BE49-F238E27FC236}">
              <a16:creationId xmlns:a16="http://schemas.microsoft.com/office/drawing/2014/main" id="{8B7CC425-4BE5-4F03-A63C-ED7954134C3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2" name="AutoShape 2">
          <a:extLst>
            <a:ext uri="{FF2B5EF4-FFF2-40B4-BE49-F238E27FC236}">
              <a16:creationId xmlns:a16="http://schemas.microsoft.com/office/drawing/2014/main" id="{BCB2AD42-BC0A-43B6-AFD8-FF5485C26B3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3" name="AutoShape 2">
          <a:extLst>
            <a:ext uri="{FF2B5EF4-FFF2-40B4-BE49-F238E27FC236}">
              <a16:creationId xmlns:a16="http://schemas.microsoft.com/office/drawing/2014/main" id="{395929BE-FB01-4C38-A61C-77B1716358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4" name="AutoShape 2">
          <a:extLst>
            <a:ext uri="{FF2B5EF4-FFF2-40B4-BE49-F238E27FC236}">
              <a16:creationId xmlns:a16="http://schemas.microsoft.com/office/drawing/2014/main" id="{F0DA5A88-C6CA-416C-859C-99F65A740AA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5" name="AutoShape 2">
          <a:extLst>
            <a:ext uri="{FF2B5EF4-FFF2-40B4-BE49-F238E27FC236}">
              <a16:creationId xmlns:a16="http://schemas.microsoft.com/office/drawing/2014/main" id="{069C01B7-59BF-4066-BB70-061D32656BD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6" name="AutoShape 2">
          <a:extLst>
            <a:ext uri="{FF2B5EF4-FFF2-40B4-BE49-F238E27FC236}">
              <a16:creationId xmlns:a16="http://schemas.microsoft.com/office/drawing/2014/main" id="{D54ADEFB-702B-447A-843E-B471EFE8B9C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59</xdr:row>
      <xdr:rowOff>0</xdr:rowOff>
    </xdr:from>
    <xdr:ext cx="304800" cy="304781"/>
    <xdr:sp macro="" textlink="">
      <xdr:nvSpPr>
        <xdr:cNvPr id="2827" name="AutoShape 2">
          <a:extLst>
            <a:ext uri="{FF2B5EF4-FFF2-40B4-BE49-F238E27FC236}">
              <a16:creationId xmlns:a16="http://schemas.microsoft.com/office/drawing/2014/main" id="{836A7E27-3B31-4FD6-9B08-74816AA61D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7169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28" name="AutoShape 2">
          <a:extLst>
            <a:ext uri="{FF2B5EF4-FFF2-40B4-BE49-F238E27FC236}">
              <a16:creationId xmlns:a16="http://schemas.microsoft.com/office/drawing/2014/main" id="{C770271E-803A-4894-8EC2-DC7ED0574B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29" name="AutoShape 2">
          <a:extLst>
            <a:ext uri="{FF2B5EF4-FFF2-40B4-BE49-F238E27FC236}">
              <a16:creationId xmlns:a16="http://schemas.microsoft.com/office/drawing/2014/main" id="{52B34021-29B3-4FE4-A1D2-AF6BEDAC46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0" name="AutoShape 2">
          <a:extLst>
            <a:ext uri="{FF2B5EF4-FFF2-40B4-BE49-F238E27FC236}">
              <a16:creationId xmlns:a16="http://schemas.microsoft.com/office/drawing/2014/main" id="{7BEB6272-B410-43A6-A2BE-FD8C8B8B80D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1" name="AutoShape 2">
          <a:extLst>
            <a:ext uri="{FF2B5EF4-FFF2-40B4-BE49-F238E27FC236}">
              <a16:creationId xmlns:a16="http://schemas.microsoft.com/office/drawing/2014/main" id="{53A486F5-8749-4106-B3B3-614EB2246E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2" name="AutoShape 2">
          <a:extLst>
            <a:ext uri="{FF2B5EF4-FFF2-40B4-BE49-F238E27FC236}">
              <a16:creationId xmlns:a16="http://schemas.microsoft.com/office/drawing/2014/main" id="{D4404E78-6D67-46FE-AA3C-96D32F197A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3" name="AutoShape 2">
          <a:extLst>
            <a:ext uri="{FF2B5EF4-FFF2-40B4-BE49-F238E27FC236}">
              <a16:creationId xmlns:a16="http://schemas.microsoft.com/office/drawing/2014/main" id="{6EB41F19-3B64-4A57-BB50-5BB31FF881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4" name="AutoShape 2">
          <a:extLst>
            <a:ext uri="{FF2B5EF4-FFF2-40B4-BE49-F238E27FC236}">
              <a16:creationId xmlns:a16="http://schemas.microsoft.com/office/drawing/2014/main" id="{D4C510EA-A05E-4D34-8B8C-649567F7B72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5" name="AutoShape 2">
          <a:extLst>
            <a:ext uri="{FF2B5EF4-FFF2-40B4-BE49-F238E27FC236}">
              <a16:creationId xmlns:a16="http://schemas.microsoft.com/office/drawing/2014/main" id="{9FF1470D-21F1-415B-B228-CA12034A9D5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6" name="AutoShape 2">
          <a:extLst>
            <a:ext uri="{FF2B5EF4-FFF2-40B4-BE49-F238E27FC236}">
              <a16:creationId xmlns:a16="http://schemas.microsoft.com/office/drawing/2014/main" id="{9DB65136-3ABA-4B38-AA7F-E2C25A4C7E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F928A1F1-4C53-42B4-8C90-FCE12B2526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8" name="AutoShape 2">
          <a:extLst>
            <a:ext uri="{FF2B5EF4-FFF2-40B4-BE49-F238E27FC236}">
              <a16:creationId xmlns:a16="http://schemas.microsoft.com/office/drawing/2014/main" id="{B7873F05-4E2F-4D56-ABBB-D45B2F48C6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39" name="AutoShape 2">
          <a:extLst>
            <a:ext uri="{FF2B5EF4-FFF2-40B4-BE49-F238E27FC236}">
              <a16:creationId xmlns:a16="http://schemas.microsoft.com/office/drawing/2014/main" id="{23F025D6-BEF5-465E-A198-B0942D15E5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4927B1F2-F9E3-4EA3-9900-A811F0B807E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1" name="AutoShape 2">
          <a:extLst>
            <a:ext uri="{FF2B5EF4-FFF2-40B4-BE49-F238E27FC236}">
              <a16:creationId xmlns:a16="http://schemas.microsoft.com/office/drawing/2014/main" id="{7261C504-BF55-4F6E-A92D-0EBD6D69223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2" name="AutoShape 2">
          <a:extLst>
            <a:ext uri="{FF2B5EF4-FFF2-40B4-BE49-F238E27FC236}">
              <a16:creationId xmlns:a16="http://schemas.microsoft.com/office/drawing/2014/main" id="{6ABD9687-9B7E-461A-B07A-CA4DECD8BF7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3" name="AutoShape 2">
          <a:extLst>
            <a:ext uri="{FF2B5EF4-FFF2-40B4-BE49-F238E27FC236}">
              <a16:creationId xmlns:a16="http://schemas.microsoft.com/office/drawing/2014/main" id="{CB208A38-AD3E-4519-8B89-E705AC4BE0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4" name="AutoShape 2">
          <a:extLst>
            <a:ext uri="{FF2B5EF4-FFF2-40B4-BE49-F238E27FC236}">
              <a16:creationId xmlns:a16="http://schemas.microsoft.com/office/drawing/2014/main" id="{C1959D3D-BFCF-4CF4-A9B0-586F1A4FCB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ED0F75CC-D349-43C0-9611-650C54E1CD4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6" name="AutoShape 2">
          <a:extLst>
            <a:ext uri="{FF2B5EF4-FFF2-40B4-BE49-F238E27FC236}">
              <a16:creationId xmlns:a16="http://schemas.microsoft.com/office/drawing/2014/main" id="{1E80E995-A9FB-4833-B9A7-9D7DAAC4F2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7" name="AutoShape 2">
          <a:extLst>
            <a:ext uri="{FF2B5EF4-FFF2-40B4-BE49-F238E27FC236}">
              <a16:creationId xmlns:a16="http://schemas.microsoft.com/office/drawing/2014/main" id="{87D58244-F68C-4205-A55E-B5F4874AC26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8" name="AutoShape 2">
          <a:extLst>
            <a:ext uri="{FF2B5EF4-FFF2-40B4-BE49-F238E27FC236}">
              <a16:creationId xmlns:a16="http://schemas.microsoft.com/office/drawing/2014/main" id="{EE4505E3-67BB-4AC6-A83D-8ADE5D1CEBB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49" name="AutoShape 2">
          <a:extLst>
            <a:ext uri="{FF2B5EF4-FFF2-40B4-BE49-F238E27FC236}">
              <a16:creationId xmlns:a16="http://schemas.microsoft.com/office/drawing/2014/main" id="{741EF8ED-8FDB-4F0B-A23D-09B9D40DE1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0" name="AutoShape 2">
          <a:extLst>
            <a:ext uri="{FF2B5EF4-FFF2-40B4-BE49-F238E27FC236}">
              <a16:creationId xmlns:a16="http://schemas.microsoft.com/office/drawing/2014/main" id="{C4C4D3B8-3553-4656-B680-3CFD22D9AF1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1" name="AutoShape 2">
          <a:extLst>
            <a:ext uri="{FF2B5EF4-FFF2-40B4-BE49-F238E27FC236}">
              <a16:creationId xmlns:a16="http://schemas.microsoft.com/office/drawing/2014/main" id="{9CF859D9-E787-4FC3-80EF-65E6407742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2" name="AutoShape 2">
          <a:extLst>
            <a:ext uri="{FF2B5EF4-FFF2-40B4-BE49-F238E27FC236}">
              <a16:creationId xmlns:a16="http://schemas.microsoft.com/office/drawing/2014/main" id="{08F579C9-8EA8-40E0-9994-049C318025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3" name="AutoShape 2">
          <a:extLst>
            <a:ext uri="{FF2B5EF4-FFF2-40B4-BE49-F238E27FC236}">
              <a16:creationId xmlns:a16="http://schemas.microsoft.com/office/drawing/2014/main" id="{BECD2E79-CBE6-473F-A8F3-16D15456BC1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4" name="AutoShape 2">
          <a:extLst>
            <a:ext uri="{FF2B5EF4-FFF2-40B4-BE49-F238E27FC236}">
              <a16:creationId xmlns:a16="http://schemas.microsoft.com/office/drawing/2014/main" id="{94CF6CD8-23DC-45E1-8F32-A4FE8F205A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5" name="AutoShape 2">
          <a:extLst>
            <a:ext uri="{FF2B5EF4-FFF2-40B4-BE49-F238E27FC236}">
              <a16:creationId xmlns:a16="http://schemas.microsoft.com/office/drawing/2014/main" id="{F8AA3636-2AA3-4FE2-BCEE-57556A2DA6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6" name="AutoShape 2">
          <a:extLst>
            <a:ext uri="{FF2B5EF4-FFF2-40B4-BE49-F238E27FC236}">
              <a16:creationId xmlns:a16="http://schemas.microsoft.com/office/drawing/2014/main" id="{133A49EE-1C72-4DD2-8F33-863A0349C0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7" name="AutoShape 2">
          <a:extLst>
            <a:ext uri="{FF2B5EF4-FFF2-40B4-BE49-F238E27FC236}">
              <a16:creationId xmlns:a16="http://schemas.microsoft.com/office/drawing/2014/main" id="{E24406B9-2ACE-4BA5-8EF9-53B4AB5B35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8" name="AutoShape 2">
          <a:extLst>
            <a:ext uri="{FF2B5EF4-FFF2-40B4-BE49-F238E27FC236}">
              <a16:creationId xmlns:a16="http://schemas.microsoft.com/office/drawing/2014/main" id="{E5834317-F1EC-4F61-BB8A-696609D664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59" name="AutoShape 2">
          <a:extLst>
            <a:ext uri="{FF2B5EF4-FFF2-40B4-BE49-F238E27FC236}">
              <a16:creationId xmlns:a16="http://schemas.microsoft.com/office/drawing/2014/main" id="{6E4885C0-26B6-40EE-9688-B12392027D4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0" name="AutoShape 2">
          <a:extLst>
            <a:ext uri="{FF2B5EF4-FFF2-40B4-BE49-F238E27FC236}">
              <a16:creationId xmlns:a16="http://schemas.microsoft.com/office/drawing/2014/main" id="{CB4A3031-2CEF-4CD6-B9DE-D2DF052DC93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1" name="AutoShape 2">
          <a:extLst>
            <a:ext uri="{FF2B5EF4-FFF2-40B4-BE49-F238E27FC236}">
              <a16:creationId xmlns:a16="http://schemas.microsoft.com/office/drawing/2014/main" id="{FDA513D7-374A-49D0-9C8F-9F696C1F0E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2" name="AutoShape 2">
          <a:extLst>
            <a:ext uri="{FF2B5EF4-FFF2-40B4-BE49-F238E27FC236}">
              <a16:creationId xmlns:a16="http://schemas.microsoft.com/office/drawing/2014/main" id="{857BDDDD-AC81-448F-9E61-B81113688F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3" name="AutoShape 2">
          <a:extLst>
            <a:ext uri="{FF2B5EF4-FFF2-40B4-BE49-F238E27FC236}">
              <a16:creationId xmlns:a16="http://schemas.microsoft.com/office/drawing/2014/main" id="{EB693000-0880-4E0D-9C26-C56FB02AA8C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4" name="AutoShape 2">
          <a:extLst>
            <a:ext uri="{FF2B5EF4-FFF2-40B4-BE49-F238E27FC236}">
              <a16:creationId xmlns:a16="http://schemas.microsoft.com/office/drawing/2014/main" id="{4B1B9E28-82C5-41D9-9625-DB9DCCDCBBC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5" name="AutoShape 2">
          <a:extLst>
            <a:ext uri="{FF2B5EF4-FFF2-40B4-BE49-F238E27FC236}">
              <a16:creationId xmlns:a16="http://schemas.microsoft.com/office/drawing/2014/main" id="{73E30123-7394-44A2-BAF4-53613342033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6" name="AutoShape 2">
          <a:extLst>
            <a:ext uri="{FF2B5EF4-FFF2-40B4-BE49-F238E27FC236}">
              <a16:creationId xmlns:a16="http://schemas.microsoft.com/office/drawing/2014/main" id="{B8D6D5C4-854C-48A8-8329-002CF2DAE8C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7" name="AutoShape 2">
          <a:extLst>
            <a:ext uri="{FF2B5EF4-FFF2-40B4-BE49-F238E27FC236}">
              <a16:creationId xmlns:a16="http://schemas.microsoft.com/office/drawing/2014/main" id="{8E9F00D7-9BE6-4A54-82A6-76772861DA7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8" name="AutoShape 2">
          <a:extLst>
            <a:ext uri="{FF2B5EF4-FFF2-40B4-BE49-F238E27FC236}">
              <a16:creationId xmlns:a16="http://schemas.microsoft.com/office/drawing/2014/main" id="{CB309FE9-3B25-4BA0-AB2B-8504F490E2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69" name="AutoShape 2">
          <a:extLst>
            <a:ext uri="{FF2B5EF4-FFF2-40B4-BE49-F238E27FC236}">
              <a16:creationId xmlns:a16="http://schemas.microsoft.com/office/drawing/2014/main" id="{F89FBF37-D711-415B-8643-0FE7B7E9AF6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0" name="AutoShape 2">
          <a:extLst>
            <a:ext uri="{FF2B5EF4-FFF2-40B4-BE49-F238E27FC236}">
              <a16:creationId xmlns:a16="http://schemas.microsoft.com/office/drawing/2014/main" id="{61120CC2-1652-4039-A04D-18F96EA2B3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1" name="AutoShape 2">
          <a:extLst>
            <a:ext uri="{FF2B5EF4-FFF2-40B4-BE49-F238E27FC236}">
              <a16:creationId xmlns:a16="http://schemas.microsoft.com/office/drawing/2014/main" id="{933C8852-D161-4E48-AD3B-5BC7F3D6DD6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2" name="AutoShape 2">
          <a:extLst>
            <a:ext uri="{FF2B5EF4-FFF2-40B4-BE49-F238E27FC236}">
              <a16:creationId xmlns:a16="http://schemas.microsoft.com/office/drawing/2014/main" id="{B64E3705-D12A-4ECB-8411-DB28770DE9D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3" name="AutoShape 2">
          <a:extLst>
            <a:ext uri="{FF2B5EF4-FFF2-40B4-BE49-F238E27FC236}">
              <a16:creationId xmlns:a16="http://schemas.microsoft.com/office/drawing/2014/main" id="{8BDA92FD-F3FC-4EEC-ADB1-CC71B633609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4" name="AutoShape 2">
          <a:extLst>
            <a:ext uri="{FF2B5EF4-FFF2-40B4-BE49-F238E27FC236}">
              <a16:creationId xmlns:a16="http://schemas.microsoft.com/office/drawing/2014/main" id="{446C9709-6BED-4BDC-8F58-4B298E8BD1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5" name="AutoShape 2">
          <a:extLst>
            <a:ext uri="{FF2B5EF4-FFF2-40B4-BE49-F238E27FC236}">
              <a16:creationId xmlns:a16="http://schemas.microsoft.com/office/drawing/2014/main" id="{4A8CD470-91C3-4760-A0B1-7E0E882FD63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6" name="AutoShape 2">
          <a:extLst>
            <a:ext uri="{FF2B5EF4-FFF2-40B4-BE49-F238E27FC236}">
              <a16:creationId xmlns:a16="http://schemas.microsoft.com/office/drawing/2014/main" id="{D92B4834-545A-4216-A005-2C022C52BD9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7" name="AutoShape 2">
          <a:extLst>
            <a:ext uri="{FF2B5EF4-FFF2-40B4-BE49-F238E27FC236}">
              <a16:creationId xmlns:a16="http://schemas.microsoft.com/office/drawing/2014/main" id="{BCFCD0A0-FA25-4941-BA66-B915131E03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8" name="AutoShape 2">
          <a:extLst>
            <a:ext uri="{FF2B5EF4-FFF2-40B4-BE49-F238E27FC236}">
              <a16:creationId xmlns:a16="http://schemas.microsoft.com/office/drawing/2014/main" id="{B3C69049-9975-4D41-9305-5BA5C86533A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79" name="AutoShape 2">
          <a:extLst>
            <a:ext uri="{FF2B5EF4-FFF2-40B4-BE49-F238E27FC236}">
              <a16:creationId xmlns:a16="http://schemas.microsoft.com/office/drawing/2014/main" id="{4FE756C7-D4FA-4C6E-B172-0E8DB7E355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80" name="AutoShape 2">
          <a:extLst>
            <a:ext uri="{FF2B5EF4-FFF2-40B4-BE49-F238E27FC236}">
              <a16:creationId xmlns:a16="http://schemas.microsoft.com/office/drawing/2014/main" id="{EC3B1C56-B40D-46DA-B57D-85D74E2867D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81" name="AutoShape 2">
          <a:extLst>
            <a:ext uri="{FF2B5EF4-FFF2-40B4-BE49-F238E27FC236}">
              <a16:creationId xmlns:a16="http://schemas.microsoft.com/office/drawing/2014/main" id="{75BBA7EC-84A8-4116-BFF5-72DF41CAC0F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52A2728F-C37F-4B8E-8FA4-D336639EE9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83" name="AutoShape 2">
          <a:extLst>
            <a:ext uri="{FF2B5EF4-FFF2-40B4-BE49-F238E27FC236}">
              <a16:creationId xmlns:a16="http://schemas.microsoft.com/office/drawing/2014/main" id="{A6801891-139A-4480-B589-21733A326A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84" name="AutoShape 2">
          <a:extLst>
            <a:ext uri="{FF2B5EF4-FFF2-40B4-BE49-F238E27FC236}">
              <a16:creationId xmlns:a16="http://schemas.microsoft.com/office/drawing/2014/main" id="{23D675C2-195A-45C3-B43C-5CA08FA8F50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34206BCB-2956-4969-97A7-BB9208F973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304800" cy="304781"/>
    <xdr:sp macro="" textlink="">
      <xdr:nvSpPr>
        <xdr:cNvPr id="2886" name="AutoShape 2">
          <a:extLst>
            <a:ext uri="{FF2B5EF4-FFF2-40B4-BE49-F238E27FC236}">
              <a16:creationId xmlns:a16="http://schemas.microsoft.com/office/drawing/2014/main" id="{D7B07506-89AA-4B09-9058-A651D977D2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29116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87" name="AutoShape 2">
          <a:extLst>
            <a:ext uri="{FF2B5EF4-FFF2-40B4-BE49-F238E27FC236}">
              <a16:creationId xmlns:a16="http://schemas.microsoft.com/office/drawing/2014/main" id="{2BF3510E-4FBF-4CB1-8991-8B75C6CA1D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88" name="AutoShape 2">
          <a:extLst>
            <a:ext uri="{FF2B5EF4-FFF2-40B4-BE49-F238E27FC236}">
              <a16:creationId xmlns:a16="http://schemas.microsoft.com/office/drawing/2014/main" id="{01336E5C-4101-4631-B3BA-A58D19019FA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89" name="AutoShape 2">
          <a:extLst>
            <a:ext uri="{FF2B5EF4-FFF2-40B4-BE49-F238E27FC236}">
              <a16:creationId xmlns:a16="http://schemas.microsoft.com/office/drawing/2014/main" id="{65B9A77A-803A-4ED2-A1B0-3AA97665AB3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A1EEAB87-8F46-4678-8D47-2CA89A2655D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1" name="AutoShape 2">
          <a:extLst>
            <a:ext uri="{FF2B5EF4-FFF2-40B4-BE49-F238E27FC236}">
              <a16:creationId xmlns:a16="http://schemas.microsoft.com/office/drawing/2014/main" id="{7D571127-883E-4C4F-B433-CF35B5B25D9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2" name="AutoShape 2">
          <a:extLst>
            <a:ext uri="{FF2B5EF4-FFF2-40B4-BE49-F238E27FC236}">
              <a16:creationId xmlns:a16="http://schemas.microsoft.com/office/drawing/2014/main" id="{20CB04E5-8CB9-458C-B3B2-018B9FCFC6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3" name="AutoShape 2">
          <a:extLst>
            <a:ext uri="{FF2B5EF4-FFF2-40B4-BE49-F238E27FC236}">
              <a16:creationId xmlns:a16="http://schemas.microsoft.com/office/drawing/2014/main" id="{80490FAA-17AB-421E-BF7A-5290D9F426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4" name="AutoShape 2">
          <a:extLst>
            <a:ext uri="{FF2B5EF4-FFF2-40B4-BE49-F238E27FC236}">
              <a16:creationId xmlns:a16="http://schemas.microsoft.com/office/drawing/2014/main" id="{184D6BA5-7D70-4706-9053-D3DDE7B0809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5" name="AutoShape 2">
          <a:extLst>
            <a:ext uri="{FF2B5EF4-FFF2-40B4-BE49-F238E27FC236}">
              <a16:creationId xmlns:a16="http://schemas.microsoft.com/office/drawing/2014/main" id="{F6C6729D-FAAA-4E93-BD51-909739CFE4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6" name="AutoShape 2">
          <a:extLst>
            <a:ext uri="{FF2B5EF4-FFF2-40B4-BE49-F238E27FC236}">
              <a16:creationId xmlns:a16="http://schemas.microsoft.com/office/drawing/2014/main" id="{14F281CA-F301-4641-9E98-C137B8A847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7" name="AutoShape 2">
          <a:extLst>
            <a:ext uri="{FF2B5EF4-FFF2-40B4-BE49-F238E27FC236}">
              <a16:creationId xmlns:a16="http://schemas.microsoft.com/office/drawing/2014/main" id="{586A35F7-AE7C-4024-BBB7-519641BCB80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8" name="AutoShape 2">
          <a:extLst>
            <a:ext uri="{FF2B5EF4-FFF2-40B4-BE49-F238E27FC236}">
              <a16:creationId xmlns:a16="http://schemas.microsoft.com/office/drawing/2014/main" id="{B1F663ED-6146-4809-9897-C50DD1205CF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899" name="AutoShape 2">
          <a:extLst>
            <a:ext uri="{FF2B5EF4-FFF2-40B4-BE49-F238E27FC236}">
              <a16:creationId xmlns:a16="http://schemas.microsoft.com/office/drawing/2014/main" id="{E9197C11-52CE-4B75-849D-46BCC999F6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0" name="AutoShape 2">
          <a:extLst>
            <a:ext uri="{FF2B5EF4-FFF2-40B4-BE49-F238E27FC236}">
              <a16:creationId xmlns:a16="http://schemas.microsoft.com/office/drawing/2014/main" id="{76C78EE9-AC14-4670-9ED7-E6E74F2CDC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1" name="AutoShape 2">
          <a:extLst>
            <a:ext uri="{FF2B5EF4-FFF2-40B4-BE49-F238E27FC236}">
              <a16:creationId xmlns:a16="http://schemas.microsoft.com/office/drawing/2014/main" id="{2C6E9D17-4750-4BEF-A5D7-CD182C13740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2" name="AutoShape 2">
          <a:extLst>
            <a:ext uri="{FF2B5EF4-FFF2-40B4-BE49-F238E27FC236}">
              <a16:creationId xmlns:a16="http://schemas.microsoft.com/office/drawing/2014/main" id="{F1564D95-25BF-41BD-978E-63EDDDD8820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3" name="AutoShape 2">
          <a:extLst>
            <a:ext uri="{FF2B5EF4-FFF2-40B4-BE49-F238E27FC236}">
              <a16:creationId xmlns:a16="http://schemas.microsoft.com/office/drawing/2014/main" id="{44C02113-D31D-46C5-8D88-9E67D724DA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4" name="AutoShape 2">
          <a:extLst>
            <a:ext uri="{FF2B5EF4-FFF2-40B4-BE49-F238E27FC236}">
              <a16:creationId xmlns:a16="http://schemas.microsoft.com/office/drawing/2014/main" id="{50E448BC-84C3-4DF4-AD9E-2320225CAB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5" name="AutoShape 2">
          <a:extLst>
            <a:ext uri="{FF2B5EF4-FFF2-40B4-BE49-F238E27FC236}">
              <a16:creationId xmlns:a16="http://schemas.microsoft.com/office/drawing/2014/main" id="{D9C9D65E-CC5C-49D3-B850-9EF1AEC48D4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6" name="AutoShape 2">
          <a:extLst>
            <a:ext uri="{FF2B5EF4-FFF2-40B4-BE49-F238E27FC236}">
              <a16:creationId xmlns:a16="http://schemas.microsoft.com/office/drawing/2014/main" id="{576D4890-D17E-4E78-B729-EBFF48F5294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7" name="AutoShape 2">
          <a:extLst>
            <a:ext uri="{FF2B5EF4-FFF2-40B4-BE49-F238E27FC236}">
              <a16:creationId xmlns:a16="http://schemas.microsoft.com/office/drawing/2014/main" id="{9A7169F9-6213-42BA-BF27-3B7AF413096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8" name="AutoShape 2">
          <a:extLst>
            <a:ext uri="{FF2B5EF4-FFF2-40B4-BE49-F238E27FC236}">
              <a16:creationId xmlns:a16="http://schemas.microsoft.com/office/drawing/2014/main" id="{3633803D-211E-4668-84AF-FA5A8EF537E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09" name="AutoShape 2">
          <a:extLst>
            <a:ext uri="{FF2B5EF4-FFF2-40B4-BE49-F238E27FC236}">
              <a16:creationId xmlns:a16="http://schemas.microsoft.com/office/drawing/2014/main" id="{3ED649D5-B18E-42E7-84FF-D5D9A6FA1EA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0" name="AutoShape 2">
          <a:extLst>
            <a:ext uri="{FF2B5EF4-FFF2-40B4-BE49-F238E27FC236}">
              <a16:creationId xmlns:a16="http://schemas.microsoft.com/office/drawing/2014/main" id="{819FC434-AC17-43F1-84EC-3FEDDE7CA4E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1" name="AutoShape 2">
          <a:extLst>
            <a:ext uri="{FF2B5EF4-FFF2-40B4-BE49-F238E27FC236}">
              <a16:creationId xmlns:a16="http://schemas.microsoft.com/office/drawing/2014/main" id="{B75EEFE7-1D21-416E-976B-1E5C77AAA96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2" name="AutoShape 2">
          <a:extLst>
            <a:ext uri="{FF2B5EF4-FFF2-40B4-BE49-F238E27FC236}">
              <a16:creationId xmlns:a16="http://schemas.microsoft.com/office/drawing/2014/main" id="{DA4FF928-7316-45EF-8465-8C9F60B64BF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3" name="AutoShape 2">
          <a:extLst>
            <a:ext uri="{FF2B5EF4-FFF2-40B4-BE49-F238E27FC236}">
              <a16:creationId xmlns:a16="http://schemas.microsoft.com/office/drawing/2014/main" id="{6F4DA640-4B54-44AD-A881-7202239E363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4" name="AutoShape 2">
          <a:extLst>
            <a:ext uri="{FF2B5EF4-FFF2-40B4-BE49-F238E27FC236}">
              <a16:creationId xmlns:a16="http://schemas.microsoft.com/office/drawing/2014/main" id="{7EA40291-FF59-491D-9748-855309419F1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5" name="AutoShape 2">
          <a:extLst>
            <a:ext uri="{FF2B5EF4-FFF2-40B4-BE49-F238E27FC236}">
              <a16:creationId xmlns:a16="http://schemas.microsoft.com/office/drawing/2014/main" id="{2F83E3B0-DBE7-46FC-B31B-837519854D6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6" name="AutoShape 2">
          <a:extLst>
            <a:ext uri="{FF2B5EF4-FFF2-40B4-BE49-F238E27FC236}">
              <a16:creationId xmlns:a16="http://schemas.microsoft.com/office/drawing/2014/main" id="{966A0C9D-A4FA-4E91-A351-4987FA081F7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7" name="AutoShape 2">
          <a:extLst>
            <a:ext uri="{FF2B5EF4-FFF2-40B4-BE49-F238E27FC236}">
              <a16:creationId xmlns:a16="http://schemas.microsoft.com/office/drawing/2014/main" id="{AA8ED456-6719-495B-B290-99888C91A4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8" name="AutoShape 2">
          <a:extLst>
            <a:ext uri="{FF2B5EF4-FFF2-40B4-BE49-F238E27FC236}">
              <a16:creationId xmlns:a16="http://schemas.microsoft.com/office/drawing/2014/main" id="{6344FF76-BE54-4FE2-95FB-135DB106DBA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19" name="AutoShape 2">
          <a:extLst>
            <a:ext uri="{FF2B5EF4-FFF2-40B4-BE49-F238E27FC236}">
              <a16:creationId xmlns:a16="http://schemas.microsoft.com/office/drawing/2014/main" id="{6E8E2A4A-15F4-4B19-BA1B-FAFA726D75D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0" name="AutoShape 2">
          <a:extLst>
            <a:ext uri="{FF2B5EF4-FFF2-40B4-BE49-F238E27FC236}">
              <a16:creationId xmlns:a16="http://schemas.microsoft.com/office/drawing/2014/main" id="{0D968EAD-2F43-425E-90D7-2200C0431E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1" name="AutoShape 2">
          <a:extLst>
            <a:ext uri="{FF2B5EF4-FFF2-40B4-BE49-F238E27FC236}">
              <a16:creationId xmlns:a16="http://schemas.microsoft.com/office/drawing/2014/main" id="{DF6927B9-BB6A-4413-8A55-4EFA262FE5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2" name="AutoShape 2">
          <a:extLst>
            <a:ext uri="{FF2B5EF4-FFF2-40B4-BE49-F238E27FC236}">
              <a16:creationId xmlns:a16="http://schemas.microsoft.com/office/drawing/2014/main" id="{D562A352-1604-43DF-914A-61D6888344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3" name="AutoShape 2">
          <a:extLst>
            <a:ext uri="{FF2B5EF4-FFF2-40B4-BE49-F238E27FC236}">
              <a16:creationId xmlns:a16="http://schemas.microsoft.com/office/drawing/2014/main" id="{9D69FAFE-8E3F-49A3-B27E-B7CA2E58F5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4" name="AutoShape 2">
          <a:extLst>
            <a:ext uri="{FF2B5EF4-FFF2-40B4-BE49-F238E27FC236}">
              <a16:creationId xmlns:a16="http://schemas.microsoft.com/office/drawing/2014/main" id="{08943C11-4A0A-4AAA-9700-B0A384DF5AC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5" name="AutoShape 2">
          <a:extLst>
            <a:ext uri="{FF2B5EF4-FFF2-40B4-BE49-F238E27FC236}">
              <a16:creationId xmlns:a16="http://schemas.microsoft.com/office/drawing/2014/main" id="{123ECF46-C3F3-4160-AC53-D2197D8A997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6" name="AutoShape 2">
          <a:extLst>
            <a:ext uri="{FF2B5EF4-FFF2-40B4-BE49-F238E27FC236}">
              <a16:creationId xmlns:a16="http://schemas.microsoft.com/office/drawing/2014/main" id="{60F968AE-A030-4816-BBAD-636EB04DCDE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7" name="AutoShape 2">
          <a:extLst>
            <a:ext uri="{FF2B5EF4-FFF2-40B4-BE49-F238E27FC236}">
              <a16:creationId xmlns:a16="http://schemas.microsoft.com/office/drawing/2014/main" id="{6E8023B8-B6C0-4865-8ADC-D7377077F2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8" name="AutoShape 2">
          <a:extLst>
            <a:ext uri="{FF2B5EF4-FFF2-40B4-BE49-F238E27FC236}">
              <a16:creationId xmlns:a16="http://schemas.microsoft.com/office/drawing/2014/main" id="{9A99349B-649A-41F3-B387-8224DC32EC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2DA3BCCA-9B95-4C9C-8CE2-46B44229FC2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0" name="AutoShape 2">
          <a:extLst>
            <a:ext uri="{FF2B5EF4-FFF2-40B4-BE49-F238E27FC236}">
              <a16:creationId xmlns:a16="http://schemas.microsoft.com/office/drawing/2014/main" id="{D14A3508-6C0A-4BB8-8D3B-E5EAEBFCFE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1" name="AutoShape 2">
          <a:extLst>
            <a:ext uri="{FF2B5EF4-FFF2-40B4-BE49-F238E27FC236}">
              <a16:creationId xmlns:a16="http://schemas.microsoft.com/office/drawing/2014/main" id="{A910DCD7-F428-4B98-BA8C-362E08E8ADE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89DB4C4C-2539-4BCD-A0AF-5DB980D397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3" name="AutoShape 2">
          <a:extLst>
            <a:ext uri="{FF2B5EF4-FFF2-40B4-BE49-F238E27FC236}">
              <a16:creationId xmlns:a16="http://schemas.microsoft.com/office/drawing/2014/main" id="{03655CFC-CDCF-41D3-823F-FED6D01A5F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4" name="AutoShape 2">
          <a:extLst>
            <a:ext uri="{FF2B5EF4-FFF2-40B4-BE49-F238E27FC236}">
              <a16:creationId xmlns:a16="http://schemas.microsoft.com/office/drawing/2014/main" id="{D832AC86-3EF3-4775-9DF1-82BA8D6842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5" name="AutoShape 2">
          <a:extLst>
            <a:ext uri="{FF2B5EF4-FFF2-40B4-BE49-F238E27FC236}">
              <a16:creationId xmlns:a16="http://schemas.microsoft.com/office/drawing/2014/main" id="{106E081A-FDDC-4C8D-920B-607F337B852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2CCCA9FD-3D7F-41E3-895C-9DF9DAD9B3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7" name="AutoShape 2">
          <a:extLst>
            <a:ext uri="{FF2B5EF4-FFF2-40B4-BE49-F238E27FC236}">
              <a16:creationId xmlns:a16="http://schemas.microsoft.com/office/drawing/2014/main" id="{5DE950F0-58C6-4559-AB06-47BFFAD0776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8" name="AutoShape 2">
          <a:extLst>
            <a:ext uri="{FF2B5EF4-FFF2-40B4-BE49-F238E27FC236}">
              <a16:creationId xmlns:a16="http://schemas.microsoft.com/office/drawing/2014/main" id="{24385F06-9232-4F9A-B8B8-F43FC0EC03A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39" name="AutoShape 2">
          <a:extLst>
            <a:ext uri="{FF2B5EF4-FFF2-40B4-BE49-F238E27FC236}">
              <a16:creationId xmlns:a16="http://schemas.microsoft.com/office/drawing/2014/main" id="{2C56A921-1D59-4018-B65D-933B3CE939E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40" name="AutoShape 2">
          <a:extLst>
            <a:ext uri="{FF2B5EF4-FFF2-40B4-BE49-F238E27FC236}">
              <a16:creationId xmlns:a16="http://schemas.microsoft.com/office/drawing/2014/main" id="{3384C075-B8B7-49F2-8B16-18B897FB6D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41" name="AutoShape 2">
          <a:extLst>
            <a:ext uri="{FF2B5EF4-FFF2-40B4-BE49-F238E27FC236}">
              <a16:creationId xmlns:a16="http://schemas.microsoft.com/office/drawing/2014/main" id="{06C77868-3397-48C7-A220-7AE944E6551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42" name="AutoShape 2">
          <a:extLst>
            <a:ext uri="{FF2B5EF4-FFF2-40B4-BE49-F238E27FC236}">
              <a16:creationId xmlns:a16="http://schemas.microsoft.com/office/drawing/2014/main" id="{60399DF9-6308-4715-9C49-697C19483D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43" name="AutoShape 2">
          <a:extLst>
            <a:ext uri="{FF2B5EF4-FFF2-40B4-BE49-F238E27FC236}">
              <a16:creationId xmlns:a16="http://schemas.microsoft.com/office/drawing/2014/main" id="{7FC52BFF-493E-48D2-8579-69C5CC8AA08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44" name="AutoShape 2">
          <a:extLst>
            <a:ext uri="{FF2B5EF4-FFF2-40B4-BE49-F238E27FC236}">
              <a16:creationId xmlns:a16="http://schemas.microsoft.com/office/drawing/2014/main" id="{055FC3A9-392E-43D6-AD9A-CC0117014B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61</xdr:row>
      <xdr:rowOff>0</xdr:rowOff>
    </xdr:from>
    <xdr:ext cx="304800" cy="304781"/>
    <xdr:sp macro="" textlink="">
      <xdr:nvSpPr>
        <xdr:cNvPr id="2945" name="AutoShape 2">
          <a:extLst>
            <a:ext uri="{FF2B5EF4-FFF2-40B4-BE49-F238E27FC236}">
              <a16:creationId xmlns:a16="http://schemas.microsoft.com/office/drawing/2014/main" id="{74490FA5-1C26-48C6-A7A2-B4567ACCF61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106400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46" name="AutoShape 2">
          <a:extLst>
            <a:ext uri="{FF2B5EF4-FFF2-40B4-BE49-F238E27FC236}">
              <a16:creationId xmlns:a16="http://schemas.microsoft.com/office/drawing/2014/main" id="{3742BD9F-C0EF-473D-9020-DE804F0CE67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47" name="AutoShape 2">
          <a:extLst>
            <a:ext uri="{FF2B5EF4-FFF2-40B4-BE49-F238E27FC236}">
              <a16:creationId xmlns:a16="http://schemas.microsoft.com/office/drawing/2014/main" id="{392284D1-C039-4B98-86DB-9D86EA9295A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48" name="AutoShape 2">
          <a:extLst>
            <a:ext uri="{FF2B5EF4-FFF2-40B4-BE49-F238E27FC236}">
              <a16:creationId xmlns:a16="http://schemas.microsoft.com/office/drawing/2014/main" id="{E666CECD-5246-458B-BDE6-20AEB8E9D5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49" name="AutoShape 2">
          <a:extLst>
            <a:ext uri="{FF2B5EF4-FFF2-40B4-BE49-F238E27FC236}">
              <a16:creationId xmlns:a16="http://schemas.microsoft.com/office/drawing/2014/main" id="{3598722B-4A5D-4473-BA6C-1F9E34F87DF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0" name="AutoShape 2">
          <a:extLst>
            <a:ext uri="{FF2B5EF4-FFF2-40B4-BE49-F238E27FC236}">
              <a16:creationId xmlns:a16="http://schemas.microsoft.com/office/drawing/2014/main" id="{1A73BA06-3255-430E-8314-7EFF803940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1" name="AutoShape 2">
          <a:extLst>
            <a:ext uri="{FF2B5EF4-FFF2-40B4-BE49-F238E27FC236}">
              <a16:creationId xmlns:a16="http://schemas.microsoft.com/office/drawing/2014/main" id="{6122DA96-CBB8-414D-ADA8-CF80D039862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2" name="AutoShape 2">
          <a:extLst>
            <a:ext uri="{FF2B5EF4-FFF2-40B4-BE49-F238E27FC236}">
              <a16:creationId xmlns:a16="http://schemas.microsoft.com/office/drawing/2014/main" id="{36F5771D-E254-422A-9338-954546B2865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3" name="AutoShape 2">
          <a:extLst>
            <a:ext uri="{FF2B5EF4-FFF2-40B4-BE49-F238E27FC236}">
              <a16:creationId xmlns:a16="http://schemas.microsoft.com/office/drawing/2014/main" id="{DB0529A2-4A9A-48A9-BCB4-AEDB82541C2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4" name="AutoShape 2">
          <a:extLst>
            <a:ext uri="{FF2B5EF4-FFF2-40B4-BE49-F238E27FC236}">
              <a16:creationId xmlns:a16="http://schemas.microsoft.com/office/drawing/2014/main" id="{F4450E2F-3191-4DDF-A4D2-2391F97DECF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5" name="AutoShape 2">
          <a:extLst>
            <a:ext uri="{FF2B5EF4-FFF2-40B4-BE49-F238E27FC236}">
              <a16:creationId xmlns:a16="http://schemas.microsoft.com/office/drawing/2014/main" id="{739F4C4E-3F33-4ECA-BABB-E5FED00ECD8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6" name="AutoShape 2">
          <a:extLst>
            <a:ext uri="{FF2B5EF4-FFF2-40B4-BE49-F238E27FC236}">
              <a16:creationId xmlns:a16="http://schemas.microsoft.com/office/drawing/2014/main" id="{D232DCEA-9D46-4CF5-BDC2-76268ED62E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7" name="AutoShape 2">
          <a:extLst>
            <a:ext uri="{FF2B5EF4-FFF2-40B4-BE49-F238E27FC236}">
              <a16:creationId xmlns:a16="http://schemas.microsoft.com/office/drawing/2014/main" id="{EE286367-2FE4-4699-A61D-8E3AAB13DBD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8" name="AutoShape 2">
          <a:extLst>
            <a:ext uri="{FF2B5EF4-FFF2-40B4-BE49-F238E27FC236}">
              <a16:creationId xmlns:a16="http://schemas.microsoft.com/office/drawing/2014/main" id="{5C826177-43AC-4F2C-8D06-2689760EB7B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59" name="AutoShape 2">
          <a:extLst>
            <a:ext uri="{FF2B5EF4-FFF2-40B4-BE49-F238E27FC236}">
              <a16:creationId xmlns:a16="http://schemas.microsoft.com/office/drawing/2014/main" id="{90BEC0C2-F634-4A74-8E32-CD0844D4FA9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0" name="AutoShape 2">
          <a:extLst>
            <a:ext uri="{FF2B5EF4-FFF2-40B4-BE49-F238E27FC236}">
              <a16:creationId xmlns:a16="http://schemas.microsoft.com/office/drawing/2014/main" id="{B26C5EAC-FEBF-441E-A69F-6CB93D853D0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1" name="AutoShape 2">
          <a:extLst>
            <a:ext uri="{FF2B5EF4-FFF2-40B4-BE49-F238E27FC236}">
              <a16:creationId xmlns:a16="http://schemas.microsoft.com/office/drawing/2014/main" id="{43354E13-FBAB-4D76-9653-C8D251642F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2" name="AutoShape 2">
          <a:extLst>
            <a:ext uri="{FF2B5EF4-FFF2-40B4-BE49-F238E27FC236}">
              <a16:creationId xmlns:a16="http://schemas.microsoft.com/office/drawing/2014/main" id="{881ECE61-9A0B-4CA5-AE32-B441E971E42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3" name="AutoShape 2">
          <a:extLst>
            <a:ext uri="{FF2B5EF4-FFF2-40B4-BE49-F238E27FC236}">
              <a16:creationId xmlns:a16="http://schemas.microsoft.com/office/drawing/2014/main" id="{BE50F8D4-40BB-412C-B90A-08BE4EEB10A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4" name="AutoShape 2">
          <a:extLst>
            <a:ext uri="{FF2B5EF4-FFF2-40B4-BE49-F238E27FC236}">
              <a16:creationId xmlns:a16="http://schemas.microsoft.com/office/drawing/2014/main" id="{163BB792-8B81-4C22-B09E-B0E2857F00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5" name="AutoShape 2">
          <a:extLst>
            <a:ext uri="{FF2B5EF4-FFF2-40B4-BE49-F238E27FC236}">
              <a16:creationId xmlns:a16="http://schemas.microsoft.com/office/drawing/2014/main" id="{78565AF7-F88C-4C9F-B2D5-4C430E971D6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6" name="AutoShape 2">
          <a:extLst>
            <a:ext uri="{FF2B5EF4-FFF2-40B4-BE49-F238E27FC236}">
              <a16:creationId xmlns:a16="http://schemas.microsoft.com/office/drawing/2014/main" id="{2EC4024A-6A35-4374-BFB7-5AE5D8F945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7" name="AutoShape 2">
          <a:extLst>
            <a:ext uri="{FF2B5EF4-FFF2-40B4-BE49-F238E27FC236}">
              <a16:creationId xmlns:a16="http://schemas.microsoft.com/office/drawing/2014/main" id="{C5EFAEB6-7743-4F87-94B4-B009354153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8" name="AutoShape 2">
          <a:extLst>
            <a:ext uri="{FF2B5EF4-FFF2-40B4-BE49-F238E27FC236}">
              <a16:creationId xmlns:a16="http://schemas.microsoft.com/office/drawing/2014/main" id="{0361A821-FB33-4AC9-8784-1E8B2DE5D5E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69" name="AutoShape 2">
          <a:extLst>
            <a:ext uri="{FF2B5EF4-FFF2-40B4-BE49-F238E27FC236}">
              <a16:creationId xmlns:a16="http://schemas.microsoft.com/office/drawing/2014/main" id="{6C409E23-B4DB-479E-A3CE-5BD3BF1499A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0" name="AutoShape 2">
          <a:extLst>
            <a:ext uri="{FF2B5EF4-FFF2-40B4-BE49-F238E27FC236}">
              <a16:creationId xmlns:a16="http://schemas.microsoft.com/office/drawing/2014/main" id="{A5D9AE17-DE25-4FF0-9B1A-B0ACF89AB5A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1" name="AutoShape 2">
          <a:extLst>
            <a:ext uri="{FF2B5EF4-FFF2-40B4-BE49-F238E27FC236}">
              <a16:creationId xmlns:a16="http://schemas.microsoft.com/office/drawing/2014/main" id="{CA0526D9-D5F5-4418-84B3-B60E25668D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2" name="AutoShape 2">
          <a:extLst>
            <a:ext uri="{FF2B5EF4-FFF2-40B4-BE49-F238E27FC236}">
              <a16:creationId xmlns:a16="http://schemas.microsoft.com/office/drawing/2014/main" id="{245614B7-4601-4378-A3F1-D3DA0C66454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3" name="AutoShape 2">
          <a:extLst>
            <a:ext uri="{FF2B5EF4-FFF2-40B4-BE49-F238E27FC236}">
              <a16:creationId xmlns:a16="http://schemas.microsoft.com/office/drawing/2014/main" id="{D065DBE3-FFF2-4D64-BDD4-2FDAFA5F2F2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4B5677B9-9748-4E26-8812-25CB0BE2E7B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5" name="AutoShape 2">
          <a:extLst>
            <a:ext uri="{FF2B5EF4-FFF2-40B4-BE49-F238E27FC236}">
              <a16:creationId xmlns:a16="http://schemas.microsoft.com/office/drawing/2014/main" id="{D6EEEB04-C771-4EBC-B13A-30F95B98BA7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6" name="AutoShape 2">
          <a:extLst>
            <a:ext uri="{FF2B5EF4-FFF2-40B4-BE49-F238E27FC236}">
              <a16:creationId xmlns:a16="http://schemas.microsoft.com/office/drawing/2014/main" id="{7EACF1D0-783D-4982-BC87-C3A316DB266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D311968C-8AD1-458E-A5AE-31F1046ED48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8" name="AutoShape 2">
          <a:extLst>
            <a:ext uri="{FF2B5EF4-FFF2-40B4-BE49-F238E27FC236}">
              <a16:creationId xmlns:a16="http://schemas.microsoft.com/office/drawing/2014/main" id="{93226A26-C320-4E2D-A205-39E71806C85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79" name="AutoShape 2">
          <a:extLst>
            <a:ext uri="{FF2B5EF4-FFF2-40B4-BE49-F238E27FC236}">
              <a16:creationId xmlns:a16="http://schemas.microsoft.com/office/drawing/2014/main" id="{FAD85FD3-25CC-4ABD-A8A4-63FFF0197B5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0" name="AutoShape 2">
          <a:extLst>
            <a:ext uri="{FF2B5EF4-FFF2-40B4-BE49-F238E27FC236}">
              <a16:creationId xmlns:a16="http://schemas.microsoft.com/office/drawing/2014/main" id="{5B2C2C49-F928-48C4-8A8C-801231DABFD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1" name="AutoShape 2">
          <a:extLst>
            <a:ext uri="{FF2B5EF4-FFF2-40B4-BE49-F238E27FC236}">
              <a16:creationId xmlns:a16="http://schemas.microsoft.com/office/drawing/2014/main" id="{F352E44D-4284-4B12-BB53-B1153B2B6A2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A17207FF-5CDF-4683-BBC9-8CA7A4A4301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3" name="AutoShape 2">
          <a:extLst>
            <a:ext uri="{FF2B5EF4-FFF2-40B4-BE49-F238E27FC236}">
              <a16:creationId xmlns:a16="http://schemas.microsoft.com/office/drawing/2014/main" id="{ED65531A-5B78-4815-AEB7-7DAA4B4CC5C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4" name="AutoShape 2">
          <a:extLst>
            <a:ext uri="{FF2B5EF4-FFF2-40B4-BE49-F238E27FC236}">
              <a16:creationId xmlns:a16="http://schemas.microsoft.com/office/drawing/2014/main" id="{E5C1E973-EA4B-429D-9D56-8A1CD10EB7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5" name="AutoShape 2">
          <a:extLst>
            <a:ext uri="{FF2B5EF4-FFF2-40B4-BE49-F238E27FC236}">
              <a16:creationId xmlns:a16="http://schemas.microsoft.com/office/drawing/2014/main" id="{3C24E157-18AA-4D8C-8F54-899A2713705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6" name="AutoShape 2">
          <a:extLst>
            <a:ext uri="{FF2B5EF4-FFF2-40B4-BE49-F238E27FC236}">
              <a16:creationId xmlns:a16="http://schemas.microsoft.com/office/drawing/2014/main" id="{4A17DE4E-DE7E-4D8C-B126-E5B78A62981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7" name="AutoShape 2">
          <a:extLst>
            <a:ext uri="{FF2B5EF4-FFF2-40B4-BE49-F238E27FC236}">
              <a16:creationId xmlns:a16="http://schemas.microsoft.com/office/drawing/2014/main" id="{0AA4FA1D-7CAD-4423-A81A-94267E266BB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8" name="AutoShape 2">
          <a:extLst>
            <a:ext uri="{FF2B5EF4-FFF2-40B4-BE49-F238E27FC236}">
              <a16:creationId xmlns:a16="http://schemas.microsoft.com/office/drawing/2014/main" id="{F71FC871-8DAA-4EB1-AAEE-084B336BB76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89" name="AutoShape 2">
          <a:extLst>
            <a:ext uri="{FF2B5EF4-FFF2-40B4-BE49-F238E27FC236}">
              <a16:creationId xmlns:a16="http://schemas.microsoft.com/office/drawing/2014/main" id="{87657D79-917B-4D9A-AC36-C57A41211A2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0" name="AutoShape 2">
          <a:extLst>
            <a:ext uri="{FF2B5EF4-FFF2-40B4-BE49-F238E27FC236}">
              <a16:creationId xmlns:a16="http://schemas.microsoft.com/office/drawing/2014/main" id="{A2307B38-CB51-4484-A3B2-0014973D699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1" name="AutoShape 2">
          <a:extLst>
            <a:ext uri="{FF2B5EF4-FFF2-40B4-BE49-F238E27FC236}">
              <a16:creationId xmlns:a16="http://schemas.microsoft.com/office/drawing/2014/main" id="{57B200C7-18EF-4337-B45E-069EBC63C1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2" name="AutoShape 2">
          <a:extLst>
            <a:ext uri="{FF2B5EF4-FFF2-40B4-BE49-F238E27FC236}">
              <a16:creationId xmlns:a16="http://schemas.microsoft.com/office/drawing/2014/main" id="{40AB8A26-6087-424A-9809-D92D4FB3480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3" name="AutoShape 2">
          <a:extLst>
            <a:ext uri="{FF2B5EF4-FFF2-40B4-BE49-F238E27FC236}">
              <a16:creationId xmlns:a16="http://schemas.microsoft.com/office/drawing/2014/main" id="{6014F5CE-22A8-4F69-8907-B4307DBE1E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4" name="AutoShape 2">
          <a:extLst>
            <a:ext uri="{FF2B5EF4-FFF2-40B4-BE49-F238E27FC236}">
              <a16:creationId xmlns:a16="http://schemas.microsoft.com/office/drawing/2014/main" id="{12B79F7C-4638-406C-B7A3-5F6C6B4B3B3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5" name="AutoShape 2">
          <a:extLst>
            <a:ext uri="{FF2B5EF4-FFF2-40B4-BE49-F238E27FC236}">
              <a16:creationId xmlns:a16="http://schemas.microsoft.com/office/drawing/2014/main" id="{3CC2597F-25C7-4A03-88C2-3F90219177F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6" name="AutoShape 2">
          <a:extLst>
            <a:ext uri="{FF2B5EF4-FFF2-40B4-BE49-F238E27FC236}">
              <a16:creationId xmlns:a16="http://schemas.microsoft.com/office/drawing/2014/main" id="{D323CD1B-3B80-494E-ADAE-FA49FF2B833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7" name="AutoShape 2">
          <a:extLst>
            <a:ext uri="{FF2B5EF4-FFF2-40B4-BE49-F238E27FC236}">
              <a16:creationId xmlns:a16="http://schemas.microsoft.com/office/drawing/2014/main" id="{382F18F0-0E2A-4C14-82AB-95E1E7B61A0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8" name="AutoShape 2">
          <a:extLst>
            <a:ext uri="{FF2B5EF4-FFF2-40B4-BE49-F238E27FC236}">
              <a16:creationId xmlns:a16="http://schemas.microsoft.com/office/drawing/2014/main" id="{C91560AA-259A-4A13-99F6-24A2D959478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2999" name="AutoShape 2">
          <a:extLst>
            <a:ext uri="{FF2B5EF4-FFF2-40B4-BE49-F238E27FC236}">
              <a16:creationId xmlns:a16="http://schemas.microsoft.com/office/drawing/2014/main" id="{F33B381C-1BB3-4239-A00E-70EE51502B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3000" name="AutoShape 2">
          <a:extLst>
            <a:ext uri="{FF2B5EF4-FFF2-40B4-BE49-F238E27FC236}">
              <a16:creationId xmlns:a16="http://schemas.microsoft.com/office/drawing/2014/main" id="{5AF1E17C-7D2F-4066-982A-1A39EF90647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3001" name="AutoShape 2">
          <a:extLst>
            <a:ext uri="{FF2B5EF4-FFF2-40B4-BE49-F238E27FC236}">
              <a16:creationId xmlns:a16="http://schemas.microsoft.com/office/drawing/2014/main" id="{C99C5B0A-2C75-43AD-9D09-8EAD35149F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3002" name="AutoShape 2">
          <a:extLst>
            <a:ext uri="{FF2B5EF4-FFF2-40B4-BE49-F238E27FC236}">
              <a16:creationId xmlns:a16="http://schemas.microsoft.com/office/drawing/2014/main" id="{4A67BB7A-5D38-4FDE-86D0-0D15A6C80E8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3003" name="AutoShape 2">
          <a:extLst>
            <a:ext uri="{FF2B5EF4-FFF2-40B4-BE49-F238E27FC236}">
              <a16:creationId xmlns:a16="http://schemas.microsoft.com/office/drawing/2014/main" id="{E67EA024-6C21-4961-8502-67DF03FB4B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62</xdr:row>
      <xdr:rowOff>0</xdr:rowOff>
    </xdr:from>
    <xdr:ext cx="304800" cy="304781"/>
    <xdr:sp macro="" textlink="">
      <xdr:nvSpPr>
        <xdr:cNvPr id="3004" name="AutoShape 2">
          <a:extLst>
            <a:ext uri="{FF2B5EF4-FFF2-40B4-BE49-F238E27FC236}">
              <a16:creationId xmlns:a16="http://schemas.microsoft.com/office/drawing/2014/main" id="{4A09B154-39BE-45CE-AFCB-83CB68D58CB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301133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05" name="AutoShape 2">
          <a:extLst>
            <a:ext uri="{FF2B5EF4-FFF2-40B4-BE49-F238E27FC236}">
              <a16:creationId xmlns:a16="http://schemas.microsoft.com/office/drawing/2014/main" id="{1FBF8484-0EC0-4548-B182-60A07735E85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06" name="AutoShape 2">
          <a:extLst>
            <a:ext uri="{FF2B5EF4-FFF2-40B4-BE49-F238E27FC236}">
              <a16:creationId xmlns:a16="http://schemas.microsoft.com/office/drawing/2014/main" id="{CD72974F-93F0-47A4-937B-945F48D098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07" name="AutoShape 2">
          <a:extLst>
            <a:ext uri="{FF2B5EF4-FFF2-40B4-BE49-F238E27FC236}">
              <a16:creationId xmlns:a16="http://schemas.microsoft.com/office/drawing/2014/main" id="{0F867FF8-A1D3-42B1-8F84-E2FE5288C58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08" name="AutoShape 2">
          <a:extLst>
            <a:ext uri="{FF2B5EF4-FFF2-40B4-BE49-F238E27FC236}">
              <a16:creationId xmlns:a16="http://schemas.microsoft.com/office/drawing/2014/main" id="{41F015CD-B600-4785-9381-BEED340BFFB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09" name="AutoShape 2">
          <a:extLst>
            <a:ext uri="{FF2B5EF4-FFF2-40B4-BE49-F238E27FC236}">
              <a16:creationId xmlns:a16="http://schemas.microsoft.com/office/drawing/2014/main" id="{C5339C74-0A6C-494C-9926-08BC0D38C34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0" name="AutoShape 2">
          <a:extLst>
            <a:ext uri="{FF2B5EF4-FFF2-40B4-BE49-F238E27FC236}">
              <a16:creationId xmlns:a16="http://schemas.microsoft.com/office/drawing/2014/main" id="{54CF9F1B-20ED-44B4-A81C-6525C3F20B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1" name="AutoShape 2">
          <a:extLst>
            <a:ext uri="{FF2B5EF4-FFF2-40B4-BE49-F238E27FC236}">
              <a16:creationId xmlns:a16="http://schemas.microsoft.com/office/drawing/2014/main" id="{2683D298-0CA8-4B1A-B593-559FFEAC63C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2" name="AutoShape 2">
          <a:extLst>
            <a:ext uri="{FF2B5EF4-FFF2-40B4-BE49-F238E27FC236}">
              <a16:creationId xmlns:a16="http://schemas.microsoft.com/office/drawing/2014/main" id="{1D9F3667-7FE3-4C2B-B593-0E419549D8B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3" name="AutoShape 2">
          <a:extLst>
            <a:ext uri="{FF2B5EF4-FFF2-40B4-BE49-F238E27FC236}">
              <a16:creationId xmlns:a16="http://schemas.microsoft.com/office/drawing/2014/main" id="{32398E7E-A81D-4758-8AD5-FDDB8BF816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4" name="AutoShape 2">
          <a:extLst>
            <a:ext uri="{FF2B5EF4-FFF2-40B4-BE49-F238E27FC236}">
              <a16:creationId xmlns:a16="http://schemas.microsoft.com/office/drawing/2014/main" id="{D92CA55B-1BC8-4D9A-92FE-FF984A26CB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5" name="AutoShape 2">
          <a:extLst>
            <a:ext uri="{FF2B5EF4-FFF2-40B4-BE49-F238E27FC236}">
              <a16:creationId xmlns:a16="http://schemas.microsoft.com/office/drawing/2014/main" id="{C088C19D-0D8B-4E0D-83CC-CF14E6A51B5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6" name="AutoShape 2">
          <a:extLst>
            <a:ext uri="{FF2B5EF4-FFF2-40B4-BE49-F238E27FC236}">
              <a16:creationId xmlns:a16="http://schemas.microsoft.com/office/drawing/2014/main" id="{7C303BF5-2E16-441E-84DD-0D5AD130CC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7" name="AutoShape 2">
          <a:extLst>
            <a:ext uri="{FF2B5EF4-FFF2-40B4-BE49-F238E27FC236}">
              <a16:creationId xmlns:a16="http://schemas.microsoft.com/office/drawing/2014/main" id="{704B7265-0266-402F-851F-16FA2C4EDBE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8" name="AutoShape 2">
          <a:extLst>
            <a:ext uri="{FF2B5EF4-FFF2-40B4-BE49-F238E27FC236}">
              <a16:creationId xmlns:a16="http://schemas.microsoft.com/office/drawing/2014/main" id="{9E72EC3F-333F-4AEF-A0DD-FD073D197C49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19" name="AutoShape 2">
          <a:extLst>
            <a:ext uri="{FF2B5EF4-FFF2-40B4-BE49-F238E27FC236}">
              <a16:creationId xmlns:a16="http://schemas.microsoft.com/office/drawing/2014/main" id="{5E4ED508-5286-4C6C-A2C4-D5818536A0F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0" name="AutoShape 2">
          <a:extLst>
            <a:ext uri="{FF2B5EF4-FFF2-40B4-BE49-F238E27FC236}">
              <a16:creationId xmlns:a16="http://schemas.microsoft.com/office/drawing/2014/main" id="{75201BBA-DF62-4CAB-AE98-D0CE0350777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1" name="AutoShape 2">
          <a:extLst>
            <a:ext uri="{FF2B5EF4-FFF2-40B4-BE49-F238E27FC236}">
              <a16:creationId xmlns:a16="http://schemas.microsoft.com/office/drawing/2014/main" id="{FF008933-DDE0-4C77-9201-397ABED6F27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2" name="AutoShape 2">
          <a:extLst>
            <a:ext uri="{FF2B5EF4-FFF2-40B4-BE49-F238E27FC236}">
              <a16:creationId xmlns:a16="http://schemas.microsoft.com/office/drawing/2014/main" id="{A00E15F9-DC3A-4B4F-BA82-E607E53A6A9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3" name="AutoShape 2">
          <a:extLst>
            <a:ext uri="{FF2B5EF4-FFF2-40B4-BE49-F238E27FC236}">
              <a16:creationId xmlns:a16="http://schemas.microsoft.com/office/drawing/2014/main" id="{30A79EF8-4F75-46E7-9CBB-C035AF8DABC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4" name="AutoShape 2">
          <a:extLst>
            <a:ext uri="{FF2B5EF4-FFF2-40B4-BE49-F238E27FC236}">
              <a16:creationId xmlns:a16="http://schemas.microsoft.com/office/drawing/2014/main" id="{5CAE5596-E6AC-40A0-A0EE-EBB4FD5C167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5" name="AutoShape 2">
          <a:extLst>
            <a:ext uri="{FF2B5EF4-FFF2-40B4-BE49-F238E27FC236}">
              <a16:creationId xmlns:a16="http://schemas.microsoft.com/office/drawing/2014/main" id="{5972FB26-DD3F-4B9D-A1BB-4549844BB8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6" name="AutoShape 2">
          <a:extLst>
            <a:ext uri="{FF2B5EF4-FFF2-40B4-BE49-F238E27FC236}">
              <a16:creationId xmlns:a16="http://schemas.microsoft.com/office/drawing/2014/main" id="{3F5456F5-942D-46BC-8C39-6F34AAEC15E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7" name="AutoShape 2">
          <a:extLst>
            <a:ext uri="{FF2B5EF4-FFF2-40B4-BE49-F238E27FC236}">
              <a16:creationId xmlns:a16="http://schemas.microsoft.com/office/drawing/2014/main" id="{919E004D-B89C-4DCB-BDDE-6B20CD6F9F0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8" name="AutoShape 2">
          <a:extLst>
            <a:ext uri="{FF2B5EF4-FFF2-40B4-BE49-F238E27FC236}">
              <a16:creationId xmlns:a16="http://schemas.microsoft.com/office/drawing/2014/main" id="{D0369CC3-F2D6-4912-A9A2-F89029394F8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29" name="AutoShape 2">
          <a:extLst>
            <a:ext uri="{FF2B5EF4-FFF2-40B4-BE49-F238E27FC236}">
              <a16:creationId xmlns:a16="http://schemas.microsoft.com/office/drawing/2014/main" id="{9119D0C6-9DF7-4473-94CE-DA0FFDAE1BB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0" name="AutoShape 2">
          <a:extLst>
            <a:ext uri="{FF2B5EF4-FFF2-40B4-BE49-F238E27FC236}">
              <a16:creationId xmlns:a16="http://schemas.microsoft.com/office/drawing/2014/main" id="{889C99BA-C4AC-429A-98DF-F8FE5F33FAD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1" name="AutoShape 2">
          <a:extLst>
            <a:ext uri="{FF2B5EF4-FFF2-40B4-BE49-F238E27FC236}">
              <a16:creationId xmlns:a16="http://schemas.microsoft.com/office/drawing/2014/main" id="{3D25E704-5278-4441-A238-6A72F774A7A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2" name="AutoShape 2">
          <a:extLst>
            <a:ext uri="{FF2B5EF4-FFF2-40B4-BE49-F238E27FC236}">
              <a16:creationId xmlns:a16="http://schemas.microsoft.com/office/drawing/2014/main" id="{B3BA64AC-3E60-477B-8E14-D8B46696B47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3" name="AutoShape 2">
          <a:extLst>
            <a:ext uri="{FF2B5EF4-FFF2-40B4-BE49-F238E27FC236}">
              <a16:creationId xmlns:a16="http://schemas.microsoft.com/office/drawing/2014/main" id="{686CC3B7-6D69-4ED7-866C-F62B08673F3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4" name="AutoShape 2">
          <a:extLst>
            <a:ext uri="{FF2B5EF4-FFF2-40B4-BE49-F238E27FC236}">
              <a16:creationId xmlns:a16="http://schemas.microsoft.com/office/drawing/2014/main" id="{EAA728FB-9DDE-4AAD-B2B2-DDF30487D25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5" name="AutoShape 2">
          <a:extLst>
            <a:ext uri="{FF2B5EF4-FFF2-40B4-BE49-F238E27FC236}">
              <a16:creationId xmlns:a16="http://schemas.microsoft.com/office/drawing/2014/main" id="{2A2DFA69-4DC5-485D-B8D8-B2AB53A357F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6" name="AutoShape 2">
          <a:extLst>
            <a:ext uri="{FF2B5EF4-FFF2-40B4-BE49-F238E27FC236}">
              <a16:creationId xmlns:a16="http://schemas.microsoft.com/office/drawing/2014/main" id="{CEA4A85A-73A7-4590-A020-F10B48025E5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7" name="AutoShape 2">
          <a:extLst>
            <a:ext uri="{FF2B5EF4-FFF2-40B4-BE49-F238E27FC236}">
              <a16:creationId xmlns:a16="http://schemas.microsoft.com/office/drawing/2014/main" id="{132ACEDC-609A-4481-8598-A844F022648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8" name="AutoShape 2">
          <a:extLst>
            <a:ext uri="{FF2B5EF4-FFF2-40B4-BE49-F238E27FC236}">
              <a16:creationId xmlns:a16="http://schemas.microsoft.com/office/drawing/2014/main" id="{E37E0147-ACD9-46B5-B7A5-A52908AE2FD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39" name="AutoShape 2">
          <a:extLst>
            <a:ext uri="{FF2B5EF4-FFF2-40B4-BE49-F238E27FC236}">
              <a16:creationId xmlns:a16="http://schemas.microsoft.com/office/drawing/2014/main" id="{2351CD1A-5832-41E5-AC5E-AF8ED6CCF90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0" name="AutoShape 2">
          <a:extLst>
            <a:ext uri="{FF2B5EF4-FFF2-40B4-BE49-F238E27FC236}">
              <a16:creationId xmlns:a16="http://schemas.microsoft.com/office/drawing/2014/main" id="{31DD8C4D-3A48-48E1-9432-80599BF410F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1" name="AutoShape 2">
          <a:extLst>
            <a:ext uri="{FF2B5EF4-FFF2-40B4-BE49-F238E27FC236}">
              <a16:creationId xmlns:a16="http://schemas.microsoft.com/office/drawing/2014/main" id="{DCBBFFAE-50C5-484F-813B-DC70D30B242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2" name="AutoShape 2">
          <a:extLst>
            <a:ext uri="{FF2B5EF4-FFF2-40B4-BE49-F238E27FC236}">
              <a16:creationId xmlns:a16="http://schemas.microsoft.com/office/drawing/2014/main" id="{6442CA95-66EA-45E6-A1E5-6C3088030AF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3" name="AutoShape 2">
          <a:extLst>
            <a:ext uri="{FF2B5EF4-FFF2-40B4-BE49-F238E27FC236}">
              <a16:creationId xmlns:a16="http://schemas.microsoft.com/office/drawing/2014/main" id="{43176839-CA51-4CEC-9CC2-74A5AEA1001C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4" name="AutoShape 2">
          <a:extLst>
            <a:ext uri="{FF2B5EF4-FFF2-40B4-BE49-F238E27FC236}">
              <a16:creationId xmlns:a16="http://schemas.microsoft.com/office/drawing/2014/main" id="{2633E3DB-B630-4934-AB31-9479F254431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5" name="AutoShape 2">
          <a:extLst>
            <a:ext uri="{FF2B5EF4-FFF2-40B4-BE49-F238E27FC236}">
              <a16:creationId xmlns:a16="http://schemas.microsoft.com/office/drawing/2014/main" id="{206A940B-138B-44EC-97B2-0B137E93E09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6" name="AutoShape 2">
          <a:extLst>
            <a:ext uri="{FF2B5EF4-FFF2-40B4-BE49-F238E27FC236}">
              <a16:creationId xmlns:a16="http://schemas.microsoft.com/office/drawing/2014/main" id="{E808D433-F64E-4907-849C-0AC6365D9B32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7" name="AutoShape 2">
          <a:extLst>
            <a:ext uri="{FF2B5EF4-FFF2-40B4-BE49-F238E27FC236}">
              <a16:creationId xmlns:a16="http://schemas.microsoft.com/office/drawing/2014/main" id="{EFA59B5D-5027-4F8A-95F0-D09879FB798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8" name="AutoShape 2">
          <a:extLst>
            <a:ext uri="{FF2B5EF4-FFF2-40B4-BE49-F238E27FC236}">
              <a16:creationId xmlns:a16="http://schemas.microsoft.com/office/drawing/2014/main" id="{9F4297E5-B91C-4CCB-8034-2AC0ED10644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49" name="AutoShape 2">
          <a:extLst>
            <a:ext uri="{FF2B5EF4-FFF2-40B4-BE49-F238E27FC236}">
              <a16:creationId xmlns:a16="http://schemas.microsoft.com/office/drawing/2014/main" id="{EBC46DF6-C771-49CF-950A-86B0073AA074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0" name="AutoShape 2">
          <a:extLst>
            <a:ext uri="{FF2B5EF4-FFF2-40B4-BE49-F238E27FC236}">
              <a16:creationId xmlns:a16="http://schemas.microsoft.com/office/drawing/2014/main" id="{7D65607D-5D4F-4580-8337-B5850DF95417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1" name="AutoShape 2">
          <a:extLst>
            <a:ext uri="{FF2B5EF4-FFF2-40B4-BE49-F238E27FC236}">
              <a16:creationId xmlns:a16="http://schemas.microsoft.com/office/drawing/2014/main" id="{D203381F-261F-42B4-B0B6-A099EBA4ADBF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2" name="AutoShape 2">
          <a:extLst>
            <a:ext uri="{FF2B5EF4-FFF2-40B4-BE49-F238E27FC236}">
              <a16:creationId xmlns:a16="http://schemas.microsoft.com/office/drawing/2014/main" id="{E375D546-B212-4C01-AF79-38767AAFEF10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3" name="AutoShape 2">
          <a:extLst>
            <a:ext uri="{FF2B5EF4-FFF2-40B4-BE49-F238E27FC236}">
              <a16:creationId xmlns:a16="http://schemas.microsoft.com/office/drawing/2014/main" id="{B52C69F7-32A5-41D5-B11F-51FB4430F4B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4" name="AutoShape 2">
          <a:extLst>
            <a:ext uri="{FF2B5EF4-FFF2-40B4-BE49-F238E27FC236}">
              <a16:creationId xmlns:a16="http://schemas.microsoft.com/office/drawing/2014/main" id="{D4379CBB-E00B-4122-A91A-667A9DA419EA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5" name="AutoShape 2">
          <a:extLst>
            <a:ext uri="{FF2B5EF4-FFF2-40B4-BE49-F238E27FC236}">
              <a16:creationId xmlns:a16="http://schemas.microsoft.com/office/drawing/2014/main" id="{C3353311-DDA0-45BF-B4C7-EA433723B9BD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6" name="AutoShape 2">
          <a:extLst>
            <a:ext uri="{FF2B5EF4-FFF2-40B4-BE49-F238E27FC236}">
              <a16:creationId xmlns:a16="http://schemas.microsoft.com/office/drawing/2014/main" id="{2A9203E4-4B3F-4F32-989D-A8A58B733A0B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7" name="AutoShape 2">
          <a:extLst>
            <a:ext uri="{FF2B5EF4-FFF2-40B4-BE49-F238E27FC236}">
              <a16:creationId xmlns:a16="http://schemas.microsoft.com/office/drawing/2014/main" id="{754671B3-FEC9-4FA0-89EF-3DBAB48EC9AE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8" name="AutoShape 2">
          <a:extLst>
            <a:ext uri="{FF2B5EF4-FFF2-40B4-BE49-F238E27FC236}">
              <a16:creationId xmlns:a16="http://schemas.microsoft.com/office/drawing/2014/main" id="{E11524E5-463C-4B07-B138-250B5E61AA56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59" name="AutoShape 2">
          <a:extLst>
            <a:ext uri="{FF2B5EF4-FFF2-40B4-BE49-F238E27FC236}">
              <a16:creationId xmlns:a16="http://schemas.microsoft.com/office/drawing/2014/main" id="{9A94CF26-730B-403E-BDAC-A70F1DA707E8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60" name="AutoShape 2">
          <a:extLst>
            <a:ext uri="{FF2B5EF4-FFF2-40B4-BE49-F238E27FC236}">
              <a16:creationId xmlns:a16="http://schemas.microsoft.com/office/drawing/2014/main" id="{9CB7BB4A-237A-48FF-B5BC-E9C6E629A961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61" name="AutoShape 2">
          <a:extLst>
            <a:ext uri="{FF2B5EF4-FFF2-40B4-BE49-F238E27FC236}">
              <a16:creationId xmlns:a16="http://schemas.microsoft.com/office/drawing/2014/main" id="{7C2E1728-A902-405C-A28E-A93BAD8A4C6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62" name="AutoShape 2">
          <a:extLst>
            <a:ext uri="{FF2B5EF4-FFF2-40B4-BE49-F238E27FC236}">
              <a16:creationId xmlns:a16="http://schemas.microsoft.com/office/drawing/2014/main" id="{86697C35-0E4A-4799-8224-CBE67676F995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63</xdr:row>
      <xdr:rowOff>0</xdr:rowOff>
    </xdr:from>
    <xdr:ext cx="304800" cy="304781"/>
    <xdr:sp macro="" textlink="">
      <xdr:nvSpPr>
        <xdr:cNvPr id="3063" name="AutoShape 2">
          <a:extLst>
            <a:ext uri="{FF2B5EF4-FFF2-40B4-BE49-F238E27FC236}">
              <a16:creationId xmlns:a16="http://schemas.microsoft.com/office/drawing/2014/main" id="{4AF31A48-797B-4CB7-9A9A-F968A42DD1F3}"/>
            </a:ext>
          </a:extLst>
        </xdr:cNvPr>
        <xdr:cNvSpPr>
          <a:spLocks noChangeAspect="1" noChangeArrowheads="1"/>
        </xdr:cNvSpPr>
      </xdr:nvSpPr>
      <xdr:spPr bwMode="auto">
        <a:xfrm>
          <a:off x="11472333" y="13495867"/>
          <a:ext cx="304800" cy="30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2"/>
  <sheetViews>
    <sheetView tabSelected="1" zoomScale="80" zoomScaleNormal="80" zoomScaleSheetLayoutView="90" workbookViewId="0">
      <selection activeCell="I14" sqref="I14"/>
    </sheetView>
  </sheetViews>
  <sheetFormatPr baseColWidth="10" defaultColWidth="10.88671875" defaultRowHeight="15.6" x14ac:dyDescent="0.3"/>
  <cols>
    <col min="1" max="1" width="7.109375" style="3" customWidth="1"/>
    <col min="2" max="2" width="11.6640625" style="4" bestFit="1" customWidth="1"/>
    <col min="3" max="3" width="44.6640625" style="4" customWidth="1"/>
    <col min="4" max="4" width="14.33203125" style="5" customWidth="1"/>
    <col min="5" max="6" width="10.88671875" style="5"/>
    <col min="7" max="7" width="10.88671875" style="42"/>
    <col min="8" max="8" width="12.6640625" style="5" customWidth="1"/>
    <col min="9" max="9" width="13.6640625" style="5" customWidth="1"/>
    <col min="10" max="10" width="13.33203125" style="5" hidden="1" customWidth="1"/>
    <col min="11" max="11" width="10.88671875" style="42"/>
    <col min="12" max="12" width="8.88671875" style="6" customWidth="1"/>
    <col min="13" max="13" width="24.33203125" style="42" customWidth="1"/>
    <col min="14" max="14" width="27.33203125" style="42" customWidth="1"/>
    <col min="15" max="15" width="33.33203125" style="4" hidden="1" customWidth="1"/>
    <col min="16" max="21" width="0" style="4" hidden="1" customWidth="1"/>
    <col min="22" max="16384" width="10.88671875" style="4"/>
  </cols>
  <sheetData>
    <row r="2" spans="1:17" ht="31.2" x14ac:dyDescent="0.3">
      <c r="A2" s="4"/>
      <c r="B2" s="41"/>
      <c r="C2" s="38"/>
      <c r="D2" s="41" t="s">
        <v>22</v>
      </c>
      <c r="E2" s="38"/>
      <c r="F2" s="41"/>
      <c r="G2" s="43"/>
      <c r="H2" s="41"/>
      <c r="I2" s="41"/>
      <c r="J2" s="41"/>
      <c r="K2" s="43"/>
      <c r="L2" s="41"/>
      <c r="M2" s="43"/>
      <c r="N2" s="43"/>
    </row>
    <row r="3" spans="1:17" ht="31.2" x14ac:dyDescent="0.3">
      <c r="A3" s="7"/>
      <c r="B3" s="7"/>
      <c r="C3" s="7"/>
      <c r="D3" s="7"/>
      <c r="E3" s="7"/>
      <c r="F3" s="7"/>
      <c r="G3" s="44"/>
      <c r="H3" s="7"/>
      <c r="I3" s="7"/>
      <c r="J3" s="7"/>
      <c r="K3" s="44"/>
      <c r="L3" s="7"/>
      <c r="M3" s="44"/>
      <c r="N3" s="44"/>
    </row>
    <row r="4" spans="1:17" ht="31.2" x14ac:dyDescent="0.3">
      <c r="A4" s="4"/>
      <c r="B4" s="41"/>
      <c r="C4" s="41"/>
      <c r="D4" s="41" t="s">
        <v>23</v>
      </c>
      <c r="E4" s="41"/>
      <c r="F4" s="41"/>
      <c r="G4" s="43"/>
      <c r="H4" s="41"/>
      <c r="I4" s="41"/>
      <c r="J4" s="41"/>
      <c r="K4" s="43"/>
      <c r="L4" s="41"/>
      <c r="M4" s="43"/>
      <c r="N4" s="43"/>
    </row>
    <row r="5" spans="1:17" ht="16.2" thickBot="1" x14ac:dyDescent="0.35">
      <c r="F5" s="86" t="s">
        <v>0</v>
      </c>
      <c r="G5" s="134"/>
      <c r="H5" s="8" t="s">
        <v>1</v>
      </c>
      <c r="I5" s="9"/>
      <c r="J5" s="10"/>
      <c r="K5" s="45"/>
    </row>
    <row r="6" spans="1:17" ht="31.95" customHeight="1" thickBot="1" x14ac:dyDescent="0.35">
      <c r="A6" s="11" t="s">
        <v>2</v>
      </c>
      <c r="B6" s="12" t="s">
        <v>3</v>
      </c>
      <c r="C6" s="13" t="s">
        <v>4</v>
      </c>
      <c r="D6" s="14" t="s">
        <v>5</v>
      </c>
      <c r="E6" s="15" t="s">
        <v>6</v>
      </c>
      <c r="F6" s="16" t="s">
        <v>7</v>
      </c>
      <c r="G6" s="135" t="s">
        <v>8</v>
      </c>
      <c r="H6" s="15" t="s">
        <v>9</v>
      </c>
      <c r="I6" s="15" t="s">
        <v>10</v>
      </c>
      <c r="J6" s="15"/>
      <c r="K6" s="46" t="s">
        <v>11</v>
      </c>
      <c r="L6" s="17" t="s">
        <v>12</v>
      </c>
      <c r="M6" s="51" t="s">
        <v>13</v>
      </c>
      <c r="N6" s="52" t="s">
        <v>14</v>
      </c>
    </row>
    <row r="7" spans="1:17" x14ac:dyDescent="0.3">
      <c r="A7" s="88">
        <v>1</v>
      </c>
      <c r="B7" s="89"/>
      <c r="C7" s="90"/>
      <c r="D7" s="91" t="s">
        <v>15</v>
      </c>
      <c r="E7" s="92">
        <v>45</v>
      </c>
      <c r="F7" s="93">
        <v>65</v>
      </c>
      <c r="G7" s="136">
        <f>F7*2.2</f>
        <v>143</v>
      </c>
      <c r="H7" s="93">
        <v>16</v>
      </c>
      <c r="I7" s="93">
        <v>6</v>
      </c>
      <c r="J7" s="93">
        <f>I7/60</f>
        <v>0.1</v>
      </c>
      <c r="K7" s="144">
        <f>H7+J7</f>
        <v>16.100000000000001</v>
      </c>
      <c r="L7" s="94">
        <v>113</v>
      </c>
      <c r="M7" s="150">
        <f>132.853-(0.0769*G7)-(0.3877*E7)+(6.315*1)-(3.2649*K7)-(0.1565*L7)</f>
        <v>40.475409999999997</v>
      </c>
      <c r="N7" s="159" t="str">
        <f>IF(OR(AND(D7="M",E7&lt;=25,M7&lt;=36),
AND(D7="M",E7&lt;=35,M7&lt;=34),
AND(D7="M",E7&lt;=45,M7&lt;=30),
AND(D7="M",E7&lt;=55,M7&lt;=28),
AND(D7="M",E7&lt;=65,M7&lt;=25),
AND(D7="M",E7&gt;65,M7&lt;=21)),
"GRUPO D",
IF(OR(AND(D7="M",E7&lt;=25,M7&lt;=46),
AND(D7="M",E7&lt;=35,M7&lt;=42),
AND(D7="M",E7&lt;=45,M7&lt;=38),
AND(D7="M",E7&lt;=55,M7&lt;=35),
AND(D7="M",E7&lt;=65,M7&lt;=31),
AND(D7="M",E7&gt;65,M7&lt;=28)),
"GRUPO C",
IF(OR(AND(D7="M",E7&lt;=25,M7&lt;=60),
AND(D7="M",E7&lt;=35,M7&lt;=56),
AND(D7="M",E7&lt;=45,M7&lt;=51),
AND(D7="M",E7&lt;=55,M7&lt;=45),
AND(D7="M",E7&lt;=65,M7&lt;=41),
AND(D7="M",E7&gt;65,M7&lt;=37)),
"GRUPO B",
"GRUPO A")))</f>
        <v>GRUPO B</v>
      </c>
      <c r="O7" s="4" t="s">
        <v>16</v>
      </c>
      <c r="P7" s="4">
        <v>30</v>
      </c>
      <c r="Q7" s="4">
        <v>36</v>
      </c>
    </row>
    <row r="8" spans="1:17" x14ac:dyDescent="0.3">
      <c r="A8" s="34">
        <v>2</v>
      </c>
      <c r="B8" s="18"/>
      <c r="C8" s="19"/>
      <c r="D8" s="20" t="s">
        <v>15</v>
      </c>
      <c r="E8" s="21">
        <v>45</v>
      </c>
      <c r="F8" s="21">
        <v>65</v>
      </c>
      <c r="G8" s="49">
        <f t="shared" ref="G8:G15" si="0">F8*2.2</f>
        <v>143</v>
      </c>
      <c r="H8" s="21">
        <v>16</v>
      </c>
      <c r="I8" s="21">
        <v>6</v>
      </c>
      <c r="J8" s="21">
        <f t="shared" ref="J8:J71" si="1">I8/60</f>
        <v>0.1</v>
      </c>
      <c r="K8" s="47">
        <f t="shared" ref="K8:K15" si="2">H8+J8</f>
        <v>16.100000000000001</v>
      </c>
      <c r="L8" s="22">
        <v>113</v>
      </c>
      <c r="M8" s="151">
        <f>132.853-(0.0769*G8)-(0.3877*E8)+(6.315*1)-(3.2649*K8)-(0.1565*L8)</f>
        <v>40.475409999999997</v>
      </c>
      <c r="N8" s="53" t="str">
        <f t="shared" ref="N8:N15" si="3">IF(OR(AND(D8="M",E8&lt;=25,M8&lt;=36),
AND(D8="M",E8&lt;=35,M8&lt;=34),
AND(D8="M",E8&lt;=45,M8&lt;=30),
AND(D8="M",E8&lt;=55,M8&lt;=28),
AND(D8="M",E8&lt;=65,M8&lt;=25),
AND(D8="M",E8&gt;65,M8&lt;=21)),
"GRUPO D",
IF(OR(AND(D8="M",E8&lt;=25,M8&lt;=46),
AND(D8="M",E8&lt;=35,M8&lt;=42),
AND(D8="M",E8&lt;=45,M8&lt;=38),
AND(D8="M",E8&lt;=55,M8&lt;=35),
AND(D8="M",E8&lt;=65,M8&lt;=31),
AND(D8="M",E8&gt;65,M8&lt;=28)),
"GRUPO C",
IF(OR(AND(D8="M",E8&lt;=25,M8&lt;=60),
AND(D8="M",E8&lt;=35,M8&lt;=56),
AND(D8="M",E8&lt;=45,M8&lt;=51),
AND(D8="M",E8&lt;=55,M8&lt;=45),
AND(D8="M",E8&lt;=65,M8&lt;=41),
AND(D8="M",E8&gt;65,M8&lt;=37)),
"GRUPO B",
"GRUPO A")))</f>
        <v>GRUPO B</v>
      </c>
      <c r="O8" s="4" t="s">
        <v>17</v>
      </c>
      <c r="P8" s="4">
        <v>37</v>
      </c>
      <c r="Q8" s="4">
        <v>46</v>
      </c>
    </row>
    <row r="9" spans="1:17" x14ac:dyDescent="0.3">
      <c r="A9" s="34">
        <v>3</v>
      </c>
      <c r="B9" s="23"/>
      <c r="C9" s="24"/>
      <c r="D9" s="25" t="s">
        <v>15</v>
      </c>
      <c r="E9" s="21">
        <v>45</v>
      </c>
      <c r="F9" s="21">
        <v>65</v>
      </c>
      <c r="G9" s="49">
        <f t="shared" si="0"/>
        <v>143</v>
      </c>
      <c r="H9" s="21">
        <v>16</v>
      </c>
      <c r="I9" s="21">
        <v>31</v>
      </c>
      <c r="J9" s="21">
        <f t="shared" si="1"/>
        <v>0.51666666666666672</v>
      </c>
      <c r="K9" s="47">
        <f t="shared" si="2"/>
        <v>16.516666666666666</v>
      </c>
      <c r="L9" s="22">
        <v>130</v>
      </c>
      <c r="M9" s="151">
        <f>132.853-(0.0769*G9)-(0.3877*E9)+(6.315*1)-(3.2649*K9)-(0.1565*L9)</f>
        <v>36.454535000000007</v>
      </c>
      <c r="N9" s="53" t="str">
        <f t="shared" si="3"/>
        <v>GRUPO C</v>
      </c>
      <c r="O9" s="4" t="s">
        <v>18</v>
      </c>
      <c r="P9" s="4">
        <v>47</v>
      </c>
      <c r="Q9" s="4">
        <v>60</v>
      </c>
    </row>
    <row r="10" spans="1:17" s="30" customFormat="1" x14ac:dyDescent="0.3">
      <c r="A10" s="35">
        <v>4</v>
      </c>
      <c r="B10" s="26"/>
      <c r="C10" s="27"/>
      <c r="D10" s="20" t="s">
        <v>15</v>
      </c>
      <c r="E10" s="28">
        <v>45</v>
      </c>
      <c r="F10" s="28">
        <v>65</v>
      </c>
      <c r="G10" s="137">
        <f t="shared" si="0"/>
        <v>143</v>
      </c>
      <c r="H10" s="28">
        <v>15</v>
      </c>
      <c r="I10" s="28">
        <v>41</v>
      </c>
      <c r="J10" s="28">
        <f t="shared" si="1"/>
        <v>0.68333333333333335</v>
      </c>
      <c r="K10" s="48">
        <f t="shared" si="2"/>
        <v>15.683333333333334</v>
      </c>
      <c r="L10" s="29">
        <v>111</v>
      </c>
      <c r="M10" s="152">
        <f>132.853-(0.0769*G10)-(0.3877*E10)+(6.315*1)-(3.2649*K10)-(0.1565*L10)</f>
        <v>42.148785000000004</v>
      </c>
      <c r="N10" s="53" t="str">
        <f t="shared" si="3"/>
        <v>GRUPO B</v>
      </c>
      <c r="O10" s="30" t="s">
        <v>19</v>
      </c>
      <c r="P10" s="30" t="s">
        <v>20</v>
      </c>
      <c r="Q10" s="30">
        <v>60</v>
      </c>
    </row>
    <row r="11" spans="1:17" s="30" customFormat="1" x14ac:dyDescent="0.3">
      <c r="A11" s="35">
        <v>5</v>
      </c>
      <c r="B11" s="26"/>
      <c r="C11" s="27"/>
      <c r="D11" s="20" t="s">
        <v>15</v>
      </c>
      <c r="E11" s="28">
        <v>45</v>
      </c>
      <c r="F11" s="28">
        <v>65</v>
      </c>
      <c r="G11" s="137">
        <f t="shared" si="0"/>
        <v>143</v>
      </c>
      <c r="H11" s="28">
        <v>20</v>
      </c>
      <c r="I11" s="28">
        <v>58</v>
      </c>
      <c r="J11" s="28"/>
      <c r="K11" s="48">
        <f t="shared" si="2"/>
        <v>20</v>
      </c>
      <c r="L11" s="29">
        <v>110</v>
      </c>
      <c r="M11" s="152">
        <f>132.853-(0.0769*G11)-(0.3877*E11)+(6.315*1)-(3.2649*K11)-(0.1565*L11)</f>
        <v>28.2118</v>
      </c>
      <c r="N11" s="53" t="str">
        <f t="shared" si="3"/>
        <v>GRUPO D</v>
      </c>
    </row>
    <row r="12" spans="1:17" s="30" customFormat="1" x14ac:dyDescent="0.3">
      <c r="A12" s="35">
        <v>6</v>
      </c>
      <c r="B12" s="26"/>
      <c r="C12" s="27"/>
      <c r="D12" s="20" t="s">
        <v>15</v>
      </c>
      <c r="E12" s="28">
        <v>45</v>
      </c>
      <c r="F12" s="28">
        <v>65</v>
      </c>
      <c r="G12" s="137">
        <f t="shared" si="0"/>
        <v>143</v>
      </c>
      <c r="H12" s="28">
        <v>15</v>
      </c>
      <c r="I12" s="28">
        <v>35</v>
      </c>
      <c r="J12" s="28">
        <f t="shared" si="1"/>
        <v>0.58333333333333337</v>
      </c>
      <c r="K12" s="48">
        <f t="shared" si="2"/>
        <v>15.583333333333334</v>
      </c>
      <c r="L12" s="29">
        <v>120</v>
      </c>
      <c r="M12" s="152">
        <f>132.853-(0.0769*G12)-(0.3877*E12)+(6.315*1)-(3.2649*K12)-(0.1565*L12)</f>
        <v>41.066775</v>
      </c>
      <c r="N12" s="53" t="str">
        <f t="shared" si="3"/>
        <v>GRUPO B</v>
      </c>
    </row>
    <row r="13" spans="1:17" s="30" customFormat="1" ht="15" customHeight="1" x14ac:dyDescent="0.3">
      <c r="A13" s="35">
        <v>7</v>
      </c>
      <c r="B13" s="18"/>
      <c r="C13" s="19"/>
      <c r="D13" s="20" t="s">
        <v>15</v>
      </c>
      <c r="E13" s="28">
        <v>45</v>
      </c>
      <c r="F13" s="28">
        <v>65</v>
      </c>
      <c r="G13" s="137">
        <f t="shared" si="0"/>
        <v>143</v>
      </c>
      <c r="H13" s="28">
        <v>15</v>
      </c>
      <c r="I13" s="28">
        <v>20</v>
      </c>
      <c r="J13" s="28">
        <f t="shared" si="1"/>
        <v>0.33333333333333331</v>
      </c>
      <c r="K13" s="48">
        <f t="shared" si="2"/>
        <v>15.333333333333334</v>
      </c>
      <c r="L13" s="29">
        <v>140</v>
      </c>
      <c r="M13" s="152">
        <f>132.853-(0.0769*G13)-(0.3877*E13)+(6.315*1)-(3.2649*K13)-(0.1565*L13)</f>
        <v>38.753</v>
      </c>
      <c r="N13" s="53" t="str">
        <f t="shared" si="3"/>
        <v>GRUPO B</v>
      </c>
    </row>
    <row r="14" spans="1:17" s="30" customFormat="1" ht="15" customHeight="1" x14ac:dyDescent="0.3">
      <c r="A14" s="33">
        <v>8</v>
      </c>
      <c r="B14" s="18"/>
      <c r="C14" s="19"/>
      <c r="D14" s="20" t="s">
        <v>15</v>
      </c>
      <c r="E14" s="28">
        <v>45</v>
      </c>
      <c r="F14" s="28">
        <v>65</v>
      </c>
      <c r="G14" s="137">
        <f t="shared" si="0"/>
        <v>143</v>
      </c>
      <c r="H14" s="28">
        <v>15</v>
      </c>
      <c r="I14" s="28">
        <v>20</v>
      </c>
      <c r="J14" s="28"/>
      <c r="K14" s="48">
        <f t="shared" si="2"/>
        <v>15</v>
      </c>
      <c r="L14" s="29">
        <v>140</v>
      </c>
      <c r="M14" s="152">
        <f>132.853-(0.0769*G14)-(0.3877*E14)+(6.315*1)-(3.2649*K14)-(0.1565*L14)</f>
        <v>39.841300000000004</v>
      </c>
      <c r="N14" s="53" t="str">
        <f t="shared" si="3"/>
        <v>GRUPO B</v>
      </c>
    </row>
    <row r="15" spans="1:17" x14ac:dyDescent="0.3">
      <c r="A15" s="34">
        <v>9</v>
      </c>
      <c r="B15" s="2"/>
      <c r="C15" s="31"/>
      <c r="D15" s="32" t="s">
        <v>15</v>
      </c>
      <c r="E15" s="21">
        <v>45</v>
      </c>
      <c r="F15" s="21">
        <v>65</v>
      </c>
      <c r="G15" s="49">
        <f t="shared" si="0"/>
        <v>143</v>
      </c>
      <c r="H15" s="21">
        <v>14</v>
      </c>
      <c r="I15" s="21">
        <v>45</v>
      </c>
      <c r="J15" s="21">
        <f t="shared" si="1"/>
        <v>0.75</v>
      </c>
      <c r="K15" s="49">
        <f t="shared" si="2"/>
        <v>14.75</v>
      </c>
      <c r="L15" s="22">
        <v>113</v>
      </c>
      <c r="M15" s="151">
        <f>132.853-(0.0769*G15)-(0.3877*E15)+(6.315*1)-(3.2649*K15)-(0.1565*L15)</f>
        <v>44.883025000000004</v>
      </c>
      <c r="N15" s="53" t="str">
        <f t="shared" si="3"/>
        <v>GRUPO B</v>
      </c>
    </row>
    <row r="16" spans="1:17" x14ac:dyDescent="0.3">
      <c r="A16" s="34">
        <v>10</v>
      </c>
      <c r="B16" s="1"/>
      <c r="C16" s="87"/>
      <c r="D16" s="32" t="s">
        <v>15</v>
      </c>
      <c r="E16" s="21">
        <v>45</v>
      </c>
      <c r="F16" s="21">
        <v>65</v>
      </c>
      <c r="G16" s="49">
        <f t="shared" ref="G16:G41" si="4">F16*2.2</f>
        <v>143</v>
      </c>
      <c r="H16" s="21">
        <v>14</v>
      </c>
      <c r="I16" s="21">
        <v>45</v>
      </c>
      <c r="J16" s="21">
        <f t="shared" ref="J16:J41" si="5">I16/60</f>
        <v>0.75</v>
      </c>
      <c r="K16" s="49">
        <f t="shared" ref="K16:K41" si="6">H16+J16</f>
        <v>14.75</v>
      </c>
      <c r="L16" s="22">
        <v>114</v>
      </c>
      <c r="M16" s="151">
        <f t="shared" ref="M16:M41" si="7">132.853-(0.0769*G16)-(0.3877*E16)+(6.315*1)-(3.2649*K16)-(0.1565*L16)</f>
        <v>44.726525000000002</v>
      </c>
      <c r="N16" s="53" t="str">
        <f t="shared" ref="N16:N41" si="8">IF(OR(AND(D16="M",E16&lt;=25,M16&lt;=36),
AND(D16="M",E16&lt;=35,M16&lt;=34),
AND(D16="M",E16&lt;=45,M16&lt;=30),
AND(D16="M",E16&lt;=55,M16&lt;=28),
AND(D16="M",E16&lt;=65,M16&lt;=25),
AND(D16="M",E16&gt;65,M16&lt;=21)),
"GRUPO D",
IF(OR(AND(D16="M",E16&lt;=25,M16&lt;=46),
AND(D16="M",E16&lt;=35,M16&lt;=42),
AND(D16="M",E16&lt;=45,M16&lt;=38),
AND(D16="M",E16&lt;=55,M16&lt;=35),
AND(D16="M",E16&lt;=65,M16&lt;=31),
AND(D16="M",E16&gt;65,M16&lt;=28)),
"GRUPO C",
IF(OR(AND(D16="M",E16&lt;=25,M16&lt;=60),
AND(D16="M",E16&lt;=35,M16&lt;=56),
AND(D16="M",E16&lt;=45,M16&lt;=51),
AND(D16="M",E16&lt;=55,M16&lt;=45),
AND(D16="M",E16&lt;=65,M16&lt;=41),
AND(D16="M",E16&gt;65,M16&lt;=37)),
"GRUPO B",
"GRUPO A")))</f>
        <v>GRUPO B</v>
      </c>
    </row>
    <row r="17" spans="1:14" x14ac:dyDescent="0.3">
      <c r="A17" s="35">
        <v>11</v>
      </c>
      <c r="B17" s="1"/>
      <c r="C17" s="87"/>
      <c r="D17" s="32" t="s">
        <v>15</v>
      </c>
      <c r="E17" s="21">
        <v>45</v>
      </c>
      <c r="F17" s="21">
        <v>65</v>
      </c>
      <c r="G17" s="49">
        <f t="shared" si="4"/>
        <v>143</v>
      </c>
      <c r="H17" s="21">
        <v>14</v>
      </c>
      <c r="I17" s="21">
        <v>45</v>
      </c>
      <c r="J17" s="21">
        <f t="shared" si="5"/>
        <v>0.75</v>
      </c>
      <c r="K17" s="49">
        <f t="shared" si="6"/>
        <v>14.75</v>
      </c>
      <c r="L17" s="22">
        <v>115</v>
      </c>
      <c r="M17" s="151">
        <f t="shared" si="7"/>
        <v>44.570025000000001</v>
      </c>
      <c r="N17" s="53" t="str">
        <f t="shared" si="8"/>
        <v>GRUPO B</v>
      </c>
    </row>
    <row r="18" spans="1:14" x14ac:dyDescent="0.3">
      <c r="A18" s="35">
        <v>12</v>
      </c>
      <c r="B18" s="1"/>
      <c r="C18" s="87"/>
      <c r="D18" s="32" t="s">
        <v>15</v>
      </c>
      <c r="E18" s="21">
        <v>45</v>
      </c>
      <c r="F18" s="21">
        <v>65</v>
      </c>
      <c r="G18" s="49">
        <f t="shared" si="4"/>
        <v>143</v>
      </c>
      <c r="H18" s="21">
        <v>14</v>
      </c>
      <c r="I18" s="21">
        <v>45</v>
      </c>
      <c r="J18" s="21">
        <f t="shared" si="5"/>
        <v>0.75</v>
      </c>
      <c r="K18" s="49">
        <f t="shared" si="6"/>
        <v>14.75</v>
      </c>
      <c r="L18" s="22">
        <v>116</v>
      </c>
      <c r="M18" s="151">
        <f t="shared" si="7"/>
        <v>44.413525000000007</v>
      </c>
      <c r="N18" s="53" t="str">
        <f t="shared" si="8"/>
        <v>GRUPO B</v>
      </c>
    </row>
    <row r="19" spans="1:14" x14ac:dyDescent="0.3">
      <c r="A19" s="35">
        <v>13</v>
      </c>
      <c r="B19" s="1"/>
      <c r="C19" s="87"/>
      <c r="D19" s="32" t="s">
        <v>15</v>
      </c>
      <c r="E19" s="21">
        <v>45</v>
      </c>
      <c r="F19" s="21">
        <v>65</v>
      </c>
      <c r="G19" s="49">
        <f t="shared" si="4"/>
        <v>143</v>
      </c>
      <c r="H19" s="21">
        <v>14</v>
      </c>
      <c r="I19" s="21">
        <v>45</v>
      </c>
      <c r="J19" s="21">
        <f t="shared" si="5"/>
        <v>0.75</v>
      </c>
      <c r="K19" s="49">
        <f t="shared" si="6"/>
        <v>14.75</v>
      </c>
      <c r="L19" s="22">
        <v>117</v>
      </c>
      <c r="M19" s="151">
        <f t="shared" si="7"/>
        <v>44.257024999999999</v>
      </c>
      <c r="N19" s="53" t="str">
        <f t="shared" si="8"/>
        <v>GRUPO B</v>
      </c>
    </row>
    <row r="20" spans="1:14" x14ac:dyDescent="0.3">
      <c r="A20" s="35">
        <v>14</v>
      </c>
      <c r="B20" s="1"/>
      <c r="C20" s="87"/>
      <c r="D20" s="32" t="s">
        <v>15</v>
      </c>
      <c r="E20" s="21">
        <v>45</v>
      </c>
      <c r="F20" s="21">
        <v>65</v>
      </c>
      <c r="G20" s="49">
        <f t="shared" si="4"/>
        <v>143</v>
      </c>
      <c r="H20" s="21">
        <v>14</v>
      </c>
      <c r="I20" s="21">
        <v>45</v>
      </c>
      <c r="J20" s="21">
        <f t="shared" si="5"/>
        <v>0.75</v>
      </c>
      <c r="K20" s="49">
        <f t="shared" si="6"/>
        <v>14.75</v>
      </c>
      <c r="L20" s="22">
        <v>118</v>
      </c>
      <c r="M20" s="151">
        <f t="shared" si="7"/>
        <v>44.100525000000005</v>
      </c>
      <c r="N20" s="53" t="str">
        <f t="shared" si="8"/>
        <v>GRUPO B</v>
      </c>
    </row>
    <row r="21" spans="1:14" x14ac:dyDescent="0.3">
      <c r="A21" s="33">
        <v>15</v>
      </c>
      <c r="B21" s="1"/>
      <c r="C21" s="87"/>
      <c r="D21" s="32" t="s">
        <v>15</v>
      </c>
      <c r="E21" s="21">
        <v>45</v>
      </c>
      <c r="F21" s="21">
        <v>65</v>
      </c>
      <c r="G21" s="49">
        <f t="shared" si="4"/>
        <v>143</v>
      </c>
      <c r="H21" s="21">
        <v>14</v>
      </c>
      <c r="I21" s="21">
        <v>45</v>
      </c>
      <c r="J21" s="21">
        <f t="shared" si="5"/>
        <v>0.75</v>
      </c>
      <c r="K21" s="49">
        <f t="shared" si="6"/>
        <v>14.75</v>
      </c>
      <c r="L21" s="22">
        <v>119</v>
      </c>
      <c r="M21" s="151">
        <f t="shared" si="7"/>
        <v>43.944025000000003</v>
      </c>
      <c r="N21" s="53" t="str">
        <f t="shared" si="8"/>
        <v>GRUPO B</v>
      </c>
    </row>
    <row r="22" spans="1:14" x14ac:dyDescent="0.3">
      <c r="A22" s="34">
        <v>16</v>
      </c>
      <c r="B22" s="1"/>
      <c r="C22" s="87"/>
      <c r="D22" s="32" t="s">
        <v>15</v>
      </c>
      <c r="E22" s="21">
        <v>45</v>
      </c>
      <c r="F22" s="21">
        <v>65</v>
      </c>
      <c r="G22" s="49">
        <f t="shared" si="4"/>
        <v>143</v>
      </c>
      <c r="H22" s="21">
        <v>14</v>
      </c>
      <c r="I22" s="21">
        <v>45</v>
      </c>
      <c r="J22" s="21">
        <f t="shared" si="5"/>
        <v>0.75</v>
      </c>
      <c r="K22" s="49">
        <f t="shared" si="6"/>
        <v>14.75</v>
      </c>
      <c r="L22" s="22">
        <v>120</v>
      </c>
      <c r="M22" s="151">
        <f t="shared" si="7"/>
        <v>43.787525000000002</v>
      </c>
      <c r="N22" s="53" t="str">
        <f t="shared" si="8"/>
        <v>GRUPO B</v>
      </c>
    </row>
    <row r="23" spans="1:14" x14ac:dyDescent="0.3">
      <c r="A23" s="34">
        <v>17</v>
      </c>
      <c r="B23" s="1"/>
      <c r="C23" s="87"/>
      <c r="D23" s="32" t="s">
        <v>15</v>
      </c>
      <c r="E23" s="21">
        <v>45</v>
      </c>
      <c r="F23" s="21">
        <v>65</v>
      </c>
      <c r="G23" s="49">
        <f t="shared" si="4"/>
        <v>143</v>
      </c>
      <c r="H23" s="21">
        <v>14</v>
      </c>
      <c r="I23" s="21">
        <v>45</v>
      </c>
      <c r="J23" s="21">
        <f t="shared" si="5"/>
        <v>0.75</v>
      </c>
      <c r="K23" s="49">
        <f t="shared" si="6"/>
        <v>14.75</v>
      </c>
      <c r="L23" s="22">
        <v>121</v>
      </c>
      <c r="M23" s="151">
        <f t="shared" si="7"/>
        <v>43.631025000000008</v>
      </c>
      <c r="N23" s="53" t="str">
        <f t="shared" si="8"/>
        <v>GRUPO B</v>
      </c>
    </row>
    <row r="24" spans="1:14" x14ac:dyDescent="0.3">
      <c r="A24" s="35">
        <v>18</v>
      </c>
      <c r="B24" s="1"/>
      <c r="C24" s="87"/>
      <c r="D24" s="32" t="s">
        <v>15</v>
      </c>
      <c r="E24" s="21">
        <v>45</v>
      </c>
      <c r="F24" s="21">
        <v>65</v>
      </c>
      <c r="G24" s="49">
        <f t="shared" si="4"/>
        <v>143</v>
      </c>
      <c r="H24" s="21">
        <v>14</v>
      </c>
      <c r="I24" s="21">
        <v>45</v>
      </c>
      <c r="J24" s="21">
        <f t="shared" si="5"/>
        <v>0.75</v>
      </c>
      <c r="K24" s="49">
        <f t="shared" si="6"/>
        <v>14.75</v>
      </c>
      <c r="L24" s="22">
        <v>122</v>
      </c>
      <c r="M24" s="151">
        <f t="shared" si="7"/>
        <v>43.474525</v>
      </c>
      <c r="N24" s="53" t="str">
        <f t="shared" si="8"/>
        <v>GRUPO B</v>
      </c>
    </row>
    <row r="25" spans="1:14" x14ac:dyDescent="0.3">
      <c r="A25" s="35">
        <v>19</v>
      </c>
      <c r="B25" s="1"/>
      <c r="C25" s="87"/>
      <c r="D25" s="32" t="s">
        <v>15</v>
      </c>
      <c r="E25" s="21">
        <v>45</v>
      </c>
      <c r="F25" s="21">
        <v>65</v>
      </c>
      <c r="G25" s="49">
        <f t="shared" si="4"/>
        <v>143</v>
      </c>
      <c r="H25" s="21">
        <v>14</v>
      </c>
      <c r="I25" s="21">
        <v>45</v>
      </c>
      <c r="J25" s="21">
        <f t="shared" si="5"/>
        <v>0.75</v>
      </c>
      <c r="K25" s="49">
        <f t="shared" si="6"/>
        <v>14.75</v>
      </c>
      <c r="L25" s="22">
        <v>123</v>
      </c>
      <c r="M25" s="151">
        <f t="shared" si="7"/>
        <v>43.318025000000006</v>
      </c>
      <c r="N25" s="53" t="str">
        <f t="shared" si="8"/>
        <v>GRUPO B</v>
      </c>
    </row>
    <row r="26" spans="1:14" x14ac:dyDescent="0.3">
      <c r="A26" s="35">
        <v>20</v>
      </c>
      <c r="B26" s="1"/>
      <c r="C26" s="87"/>
      <c r="D26" s="32" t="s">
        <v>15</v>
      </c>
      <c r="E26" s="21">
        <v>45</v>
      </c>
      <c r="F26" s="21">
        <v>65</v>
      </c>
      <c r="G26" s="49">
        <f t="shared" si="4"/>
        <v>143</v>
      </c>
      <c r="H26" s="21">
        <v>14</v>
      </c>
      <c r="I26" s="21">
        <v>45</v>
      </c>
      <c r="J26" s="21">
        <f t="shared" si="5"/>
        <v>0.75</v>
      </c>
      <c r="K26" s="49">
        <f t="shared" si="6"/>
        <v>14.75</v>
      </c>
      <c r="L26" s="22">
        <v>124</v>
      </c>
      <c r="M26" s="151">
        <f t="shared" si="7"/>
        <v>43.161525000000005</v>
      </c>
      <c r="N26" s="53" t="str">
        <f t="shared" si="8"/>
        <v>GRUPO B</v>
      </c>
    </row>
    <row r="27" spans="1:14" x14ac:dyDescent="0.3">
      <c r="A27" s="35">
        <v>21</v>
      </c>
      <c r="B27" s="1"/>
      <c r="C27" s="87"/>
      <c r="D27" s="32" t="s">
        <v>15</v>
      </c>
      <c r="E27" s="21">
        <v>45</v>
      </c>
      <c r="F27" s="21">
        <v>65</v>
      </c>
      <c r="G27" s="49">
        <f t="shared" si="4"/>
        <v>143</v>
      </c>
      <c r="H27" s="21">
        <v>14</v>
      </c>
      <c r="I27" s="21">
        <v>45</v>
      </c>
      <c r="J27" s="21">
        <f t="shared" si="5"/>
        <v>0.75</v>
      </c>
      <c r="K27" s="49">
        <f t="shared" si="6"/>
        <v>14.75</v>
      </c>
      <c r="L27" s="22">
        <v>125</v>
      </c>
      <c r="M27" s="151">
        <f t="shared" si="7"/>
        <v>43.005025000000003</v>
      </c>
      <c r="N27" s="53" t="str">
        <f t="shared" si="8"/>
        <v>GRUPO B</v>
      </c>
    </row>
    <row r="28" spans="1:14" x14ac:dyDescent="0.3">
      <c r="A28" s="33">
        <v>22</v>
      </c>
      <c r="B28" s="1"/>
      <c r="C28" s="87"/>
      <c r="D28" s="32" t="s">
        <v>15</v>
      </c>
      <c r="E28" s="21">
        <v>45</v>
      </c>
      <c r="F28" s="21">
        <v>65</v>
      </c>
      <c r="G28" s="49">
        <f t="shared" si="4"/>
        <v>143</v>
      </c>
      <c r="H28" s="21">
        <v>14</v>
      </c>
      <c r="I28" s="21">
        <v>45</v>
      </c>
      <c r="J28" s="21">
        <f t="shared" si="5"/>
        <v>0.75</v>
      </c>
      <c r="K28" s="49">
        <f t="shared" si="6"/>
        <v>14.75</v>
      </c>
      <c r="L28" s="22">
        <v>126</v>
      </c>
      <c r="M28" s="151">
        <f t="shared" si="7"/>
        <v>42.848525000000002</v>
      </c>
      <c r="N28" s="53" t="str">
        <f t="shared" si="8"/>
        <v>GRUPO B</v>
      </c>
    </row>
    <row r="29" spans="1:14" x14ac:dyDescent="0.3">
      <c r="A29" s="34">
        <v>23</v>
      </c>
      <c r="B29" s="1"/>
      <c r="C29" s="87"/>
      <c r="D29" s="32" t="s">
        <v>15</v>
      </c>
      <c r="E29" s="21">
        <v>45</v>
      </c>
      <c r="F29" s="21">
        <v>65</v>
      </c>
      <c r="G29" s="49">
        <f t="shared" si="4"/>
        <v>143</v>
      </c>
      <c r="H29" s="21">
        <v>14</v>
      </c>
      <c r="I29" s="21">
        <v>45</v>
      </c>
      <c r="J29" s="21">
        <f t="shared" si="5"/>
        <v>0.75</v>
      </c>
      <c r="K29" s="49">
        <f t="shared" si="6"/>
        <v>14.75</v>
      </c>
      <c r="L29" s="22">
        <v>127</v>
      </c>
      <c r="M29" s="151">
        <f t="shared" si="7"/>
        <v>42.692025000000001</v>
      </c>
      <c r="N29" s="53" t="str">
        <f t="shared" si="8"/>
        <v>GRUPO B</v>
      </c>
    </row>
    <row r="30" spans="1:14" x14ac:dyDescent="0.3">
      <c r="A30" s="34">
        <v>24</v>
      </c>
      <c r="B30" s="1"/>
      <c r="C30" s="87"/>
      <c r="D30" s="32" t="s">
        <v>15</v>
      </c>
      <c r="E30" s="21">
        <v>45</v>
      </c>
      <c r="F30" s="21">
        <v>65</v>
      </c>
      <c r="G30" s="49">
        <f t="shared" si="4"/>
        <v>143</v>
      </c>
      <c r="H30" s="21">
        <v>14</v>
      </c>
      <c r="I30" s="21">
        <v>45</v>
      </c>
      <c r="J30" s="21">
        <f t="shared" si="5"/>
        <v>0.75</v>
      </c>
      <c r="K30" s="49">
        <f t="shared" si="6"/>
        <v>14.75</v>
      </c>
      <c r="L30" s="22">
        <v>128</v>
      </c>
      <c r="M30" s="151">
        <f t="shared" si="7"/>
        <v>42.535525000000007</v>
      </c>
      <c r="N30" s="53" t="str">
        <f t="shared" si="8"/>
        <v>GRUPO B</v>
      </c>
    </row>
    <row r="31" spans="1:14" x14ac:dyDescent="0.3">
      <c r="A31" s="35">
        <v>25</v>
      </c>
      <c r="B31" s="1"/>
      <c r="C31" s="87"/>
      <c r="D31" s="32" t="s">
        <v>15</v>
      </c>
      <c r="E31" s="21">
        <v>45</v>
      </c>
      <c r="F31" s="21">
        <v>65</v>
      </c>
      <c r="G31" s="49">
        <f t="shared" si="4"/>
        <v>143</v>
      </c>
      <c r="H31" s="21">
        <v>14</v>
      </c>
      <c r="I31" s="21">
        <v>45</v>
      </c>
      <c r="J31" s="21">
        <f t="shared" si="5"/>
        <v>0.75</v>
      </c>
      <c r="K31" s="49">
        <f t="shared" si="6"/>
        <v>14.75</v>
      </c>
      <c r="L31" s="22">
        <v>129</v>
      </c>
      <c r="M31" s="151">
        <f t="shared" si="7"/>
        <v>42.379024999999999</v>
      </c>
      <c r="N31" s="53" t="str">
        <f t="shared" si="8"/>
        <v>GRUPO B</v>
      </c>
    </row>
    <row r="32" spans="1:14" x14ac:dyDescent="0.3">
      <c r="A32" s="35">
        <v>26</v>
      </c>
      <c r="B32" s="1"/>
      <c r="C32" s="87"/>
      <c r="D32" s="32" t="s">
        <v>15</v>
      </c>
      <c r="E32" s="21">
        <v>45</v>
      </c>
      <c r="F32" s="21">
        <v>65</v>
      </c>
      <c r="G32" s="49">
        <f t="shared" si="4"/>
        <v>143</v>
      </c>
      <c r="H32" s="21">
        <v>14</v>
      </c>
      <c r="I32" s="21">
        <v>45</v>
      </c>
      <c r="J32" s="21">
        <f t="shared" si="5"/>
        <v>0.75</v>
      </c>
      <c r="K32" s="49">
        <f t="shared" si="6"/>
        <v>14.75</v>
      </c>
      <c r="L32" s="22">
        <v>130</v>
      </c>
      <c r="M32" s="151">
        <f t="shared" si="7"/>
        <v>42.222525000000005</v>
      </c>
      <c r="N32" s="53" t="str">
        <f t="shared" si="8"/>
        <v>GRUPO B</v>
      </c>
    </row>
    <row r="33" spans="1:14" x14ac:dyDescent="0.3">
      <c r="A33" s="35">
        <v>27</v>
      </c>
      <c r="B33" s="1"/>
      <c r="C33" s="87"/>
      <c r="D33" s="32" t="s">
        <v>15</v>
      </c>
      <c r="E33" s="21">
        <v>45</v>
      </c>
      <c r="F33" s="21">
        <v>65</v>
      </c>
      <c r="G33" s="49">
        <f t="shared" si="4"/>
        <v>143</v>
      </c>
      <c r="H33" s="21">
        <v>14</v>
      </c>
      <c r="I33" s="21">
        <v>45</v>
      </c>
      <c r="J33" s="21">
        <f t="shared" si="5"/>
        <v>0.75</v>
      </c>
      <c r="K33" s="49">
        <f t="shared" si="6"/>
        <v>14.75</v>
      </c>
      <c r="L33" s="22">
        <v>131</v>
      </c>
      <c r="M33" s="151">
        <f t="shared" si="7"/>
        <v>42.066025000000003</v>
      </c>
      <c r="N33" s="53" t="str">
        <f t="shared" si="8"/>
        <v>GRUPO B</v>
      </c>
    </row>
    <row r="34" spans="1:14" x14ac:dyDescent="0.3">
      <c r="A34" s="35">
        <v>28</v>
      </c>
      <c r="B34" s="1"/>
      <c r="C34" s="87"/>
      <c r="D34" s="32" t="s">
        <v>15</v>
      </c>
      <c r="E34" s="21">
        <v>45</v>
      </c>
      <c r="F34" s="21">
        <v>65</v>
      </c>
      <c r="G34" s="49">
        <f t="shared" si="4"/>
        <v>143</v>
      </c>
      <c r="H34" s="21">
        <v>14</v>
      </c>
      <c r="I34" s="21">
        <v>45</v>
      </c>
      <c r="J34" s="21">
        <f t="shared" si="5"/>
        <v>0.75</v>
      </c>
      <c r="K34" s="49">
        <f t="shared" si="6"/>
        <v>14.75</v>
      </c>
      <c r="L34" s="22">
        <v>132</v>
      </c>
      <c r="M34" s="151">
        <f t="shared" si="7"/>
        <v>41.909525000000002</v>
      </c>
      <c r="N34" s="53" t="str">
        <f t="shared" si="8"/>
        <v>GRUPO B</v>
      </c>
    </row>
    <row r="35" spans="1:14" x14ac:dyDescent="0.3">
      <c r="A35" s="33">
        <v>29</v>
      </c>
      <c r="B35" s="1"/>
      <c r="C35" s="87"/>
      <c r="D35" s="32" t="s">
        <v>15</v>
      </c>
      <c r="E35" s="21">
        <v>45</v>
      </c>
      <c r="F35" s="21">
        <v>65</v>
      </c>
      <c r="G35" s="49">
        <f t="shared" si="4"/>
        <v>143</v>
      </c>
      <c r="H35" s="21">
        <v>14</v>
      </c>
      <c r="I35" s="21">
        <v>45</v>
      </c>
      <c r="J35" s="21">
        <f t="shared" si="5"/>
        <v>0.75</v>
      </c>
      <c r="K35" s="49">
        <f t="shared" si="6"/>
        <v>14.75</v>
      </c>
      <c r="L35" s="22">
        <v>133</v>
      </c>
      <c r="M35" s="151">
        <f t="shared" si="7"/>
        <v>41.753025000000008</v>
      </c>
      <c r="N35" s="53" t="str">
        <f t="shared" si="8"/>
        <v>GRUPO B</v>
      </c>
    </row>
    <row r="36" spans="1:14" x14ac:dyDescent="0.3">
      <c r="A36" s="34">
        <v>30</v>
      </c>
      <c r="B36" s="1"/>
      <c r="C36" s="87"/>
      <c r="D36" s="32" t="s">
        <v>15</v>
      </c>
      <c r="E36" s="21">
        <v>45</v>
      </c>
      <c r="F36" s="21">
        <v>65</v>
      </c>
      <c r="G36" s="49">
        <f t="shared" si="4"/>
        <v>143</v>
      </c>
      <c r="H36" s="21">
        <v>14</v>
      </c>
      <c r="I36" s="21">
        <v>45</v>
      </c>
      <c r="J36" s="21">
        <f t="shared" si="5"/>
        <v>0.75</v>
      </c>
      <c r="K36" s="49">
        <f t="shared" si="6"/>
        <v>14.75</v>
      </c>
      <c r="L36" s="22">
        <v>134</v>
      </c>
      <c r="M36" s="151">
        <f t="shared" si="7"/>
        <v>41.596525</v>
      </c>
      <c r="N36" s="53" t="str">
        <f t="shared" si="8"/>
        <v>GRUPO B</v>
      </c>
    </row>
    <row r="37" spans="1:14" x14ac:dyDescent="0.3">
      <c r="A37" s="34">
        <v>31</v>
      </c>
      <c r="B37" s="1"/>
      <c r="C37" s="87"/>
      <c r="D37" s="32" t="s">
        <v>15</v>
      </c>
      <c r="E37" s="21">
        <v>45</v>
      </c>
      <c r="F37" s="21">
        <v>65</v>
      </c>
      <c r="G37" s="49">
        <f t="shared" si="4"/>
        <v>143</v>
      </c>
      <c r="H37" s="21">
        <v>14</v>
      </c>
      <c r="I37" s="21">
        <v>45</v>
      </c>
      <c r="J37" s="21">
        <f t="shared" si="5"/>
        <v>0.75</v>
      </c>
      <c r="K37" s="49">
        <f t="shared" si="6"/>
        <v>14.75</v>
      </c>
      <c r="L37" s="22">
        <v>135</v>
      </c>
      <c r="M37" s="151">
        <f t="shared" si="7"/>
        <v>41.440025000000006</v>
      </c>
      <c r="N37" s="53" t="str">
        <f t="shared" si="8"/>
        <v>GRUPO B</v>
      </c>
    </row>
    <row r="38" spans="1:14" x14ac:dyDescent="0.3">
      <c r="A38" s="35">
        <v>32</v>
      </c>
      <c r="B38" s="1"/>
      <c r="C38" s="87"/>
      <c r="D38" s="32" t="s">
        <v>15</v>
      </c>
      <c r="E38" s="21">
        <v>45</v>
      </c>
      <c r="F38" s="21">
        <v>65</v>
      </c>
      <c r="G38" s="49">
        <f t="shared" si="4"/>
        <v>143</v>
      </c>
      <c r="H38" s="21">
        <v>14</v>
      </c>
      <c r="I38" s="21">
        <v>45</v>
      </c>
      <c r="J38" s="21">
        <f t="shared" si="5"/>
        <v>0.75</v>
      </c>
      <c r="K38" s="49">
        <f t="shared" si="6"/>
        <v>14.75</v>
      </c>
      <c r="L38" s="22">
        <v>136</v>
      </c>
      <c r="M38" s="151">
        <f t="shared" si="7"/>
        <v>41.283525000000004</v>
      </c>
      <c r="N38" s="53" t="str">
        <f t="shared" si="8"/>
        <v>GRUPO B</v>
      </c>
    </row>
    <row r="39" spans="1:14" x14ac:dyDescent="0.3">
      <c r="A39" s="35">
        <v>33</v>
      </c>
      <c r="B39" s="1"/>
      <c r="C39" s="87"/>
      <c r="D39" s="32" t="s">
        <v>15</v>
      </c>
      <c r="E39" s="21">
        <v>45</v>
      </c>
      <c r="F39" s="21">
        <v>65</v>
      </c>
      <c r="G39" s="49">
        <f t="shared" si="4"/>
        <v>143</v>
      </c>
      <c r="H39" s="21">
        <v>14</v>
      </c>
      <c r="I39" s="21">
        <v>45</v>
      </c>
      <c r="J39" s="21">
        <f t="shared" si="5"/>
        <v>0.75</v>
      </c>
      <c r="K39" s="49">
        <f t="shared" si="6"/>
        <v>14.75</v>
      </c>
      <c r="L39" s="22">
        <v>137</v>
      </c>
      <c r="M39" s="151">
        <f t="shared" si="7"/>
        <v>41.127025000000003</v>
      </c>
      <c r="N39" s="53" t="str">
        <f t="shared" si="8"/>
        <v>GRUPO B</v>
      </c>
    </row>
    <row r="40" spans="1:14" x14ac:dyDescent="0.3">
      <c r="A40" s="35">
        <v>34</v>
      </c>
      <c r="B40" s="1"/>
      <c r="C40" s="87"/>
      <c r="D40" s="32" t="s">
        <v>15</v>
      </c>
      <c r="E40" s="21">
        <v>45</v>
      </c>
      <c r="F40" s="21">
        <v>65</v>
      </c>
      <c r="G40" s="49">
        <f t="shared" si="4"/>
        <v>143</v>
      </c>
      <c r="H40" s="21">
        <v>14</v>
      </c>
      <c r="I40" s="21">
        <v>45</v>
      </c>
      <c r="J40" s="21">
        <f t="shared" si="5"/>
        <v>0.75</v>
      </c>
      <c r="K40" s="49">
        <f t="shared" si="6"/>
        <v>14.75</v>
      </c>
      <c r="L40" s="22">
        <v>138</v>
      </c>
      <c r="M40" s="151">
        <f t="shared" si="7"/>
        <v>40.970525000000002</v>
      </c>
      <c r="N40" s="53" t="str">
        <f t="shared" si="8"/>
        <v>GRUPO B</v>
      </c>
    </row>
    <row r="41" spans="1:14" ht="16.2" thickBot="1" x14ac:dyDescent="0.35">
      <c r="A41" s="36">
        <v>35</v>
      </c>
      <c r="B41" s="95"/>
      <c r="C41" s="96"/>
      <c r="D41" s="97" t="s">
        <v>15</v>
      </c>
      <c r="E41" s="98">
        <v>45</v>
      </c>
      <c r="F41" s="98">
        <v>65</v>
      </c>
      <c r="G41" s="138">
        <f t="shared" si="4"/>
        <v>143</v>
      </c>
      <c r="H41" s="98">
        <v>14</v>
      </c>
      <c r="I41" s="98">
        <v>45</v>
      </c>
      <c r="J41" s="98">
        <f t="shared" si="5"/>
        <v>0.75</v>
      </c>
      <c r="K41" s="138">
        <f t="shared" si="6"/>
        <v>14.75</v>
      </c>
      <c r="L41" s="99">
        <v>139</v>
      </c>
      <c r="M41" s="153">
        <f t="shared" si="7"/>
        <v>40.814025000000001</v>
      </c>
      <c r="N41" s="54" t="str">
        <f t="shared" si="8"/>
        <v>GRUPO B</v>
      </c>
    </row>
    <row r="42" spans="1:14" x14ac:dyDescent="0.3">
      <c r="A42" s="37"/>
      <c r="B42" s="38"/>
      <c r="C42" s="100"/>
      <c r="D42" s="101"/>
      <c r="E42" s="39"/>
      <c r="F42" s="39"/>
      <c r="G42" s="50"/>
      <c r="H42" s="39"/>
      <c r="I42" s="39"/>
      <c r="J42" s="39"/>
      <c r="K42" s="50"/>
      <c r="L42" s="40"/>
      <c r="M42" s="154"/>
      <c r="N42" s="160"/>
    </row>
    <row r="43" spans="1:14" x14ac:dyDescent="0.3">
      <c r="A43" s="37"/>
      <c r="B43" s="38"/>
      <c r="C43" s="100"/>
      <c r="D43" s="101"/>
      <c r="E43" s="39"/>
      <c r="F43" s="39"/>
      <c r="G43" s="50"/>
      <c r="H43" s="39"/>
      <c r="I43" s="39"/>
      <c r="J43" s="39"/>
      <c r="K43" s="50"/>
      <c r="L43" s="40"/>
      <c r="M43" s="154"/>
      <c r="N43" s="160"/>
    </row>
    <row r="44" spans="1:14" x14ac:dyDescent="0.3">
      <c r="A44" s="37"/>
      <c r="B44" s="38"/>
      <c r="C44" s="100"/>
      <c r="D44" s="101"/>
      <c r="E44" s="39"/>
      <c r="F44" s="39"/>
      <c r="G44" s="50"/>
      <c r="H44" s="39"/>
      <c r="I44" s="39"/>
      <c r="J44" s="39"/>
      <c r="K44" s="50"/>
      <c r="L44" s="40"/>
      <c r="M44" s="154"/>
      <c r="N44" s="160"/>
    </row>
    <row r="45" spans="1:14" x14ac:dyDescent="0.3">
      <c r="A45" s="37"/>
      <c r="B45" s="38"/>
      <c r="C45" s="100"/>
      <c r="D45" s="101"/>
      <c r="E45" s="39"/>
      <c r="F45" s="39"/>
      <c r="G45" s="50"/>
      <c r="H45" s="39"/>
      <c r="I45" s="39"/>
      <c r="J45" s="39"/>
      <c r="K45" s="50"/>
      <c r="L45" s="40"/>
      <c r="M45" s="154"/>
      <c r="N45" s="160"/>
    </row>
    <row r="46" spans="1:14" x14ac:dyDescent="0.3">
      <c r="A46" s="37"/>
      <c r="B46" s="38"/>
      <c r="C46" s="100"/>
      <c r="D46" s="101"/>
      <c r="E46" s="39"/>
      <c r="F46" s="39"/>
      <c r="G46" s="50"/>
      <c r="H46" s="39"/>
      <c r="I46" s="39"/>
      <c r="J46" s="39"/>
      <c r="K46" s="50"/>
      <c r="L46" s="40"/>
      <c r="M46" s="154"/>
      <c r="N46" s="160"/>
    </row>
    <row r="47" spans="1:14" x14ac:dyDescent="0.3">
      <c r="A47" s="37"/>
      <c r="B47" s="38"/>
      <c r="C47" s="100"/>
      <c r="D47" s="101"/>
      <c r="E47" s="39"/>
      <c r="F47" s="39"/>
      <c r="G47" s="50"/>
      <c r="H47" s="39"/>
      <c r="I47" s="39"/>
      <c r="J47" s="39"/>
      <c r="K47" s="50"/>
      <c r="L47" s="40"/>
      <c r="M47" s="154"/>
      <c r="N47" s="160"/>
    </row>
    <row r="48" spans="1:14" x14ac:dyDescent="0.3">
      <c r="A48" s="37"/>
      <c r="B48" s="38"/>
      <c r="C48" s="100"/>
      <c r="D48" s="101"/>
      <c r="E48" s="39"/>
      <c r="F48" s="39"/>
      <c r="G48" s="50"/>
      <c r="H48" s="39"/>
      <c r="I48" s="39"/>
      <c r="J48" s="39"/>
      <c r="K48" s="50"/>
      <c r="L48" s="40"/>
      <c r="M48" s="154"/>
      <c r="N48" s="160"/>
    </row>
    <row r="49" spans="1:14" ht="31.2" x14ac:dyDescent="0.3">
      <c r="A49" s="4"/>
      <c r="B49" s="41"/>
      <c r="C49" s="41"/>
      <c r="D49" s="41" t="s">
        <v>24</v>
      </c>
      <c r="E49" s="41"/>
      <c r="F49" s="41"/>
      <c r="G49" s="43"/>
      <c r="H49" s="41"/>
      <c r="I49" s="41"/>
      <c r="J49" s="41"/>
      <c r="K49" s="43"/>
      <c r="L49" s="41"/>
      <c r="M49" s="43"/>
      <c r="N49" s="43"/>
    </row>
    <row r="50" spans="1:14" ht="16.2" thickBot="1" x14ac:dyDescent="0.35">
      <c r="F50" s="86" t="s">
        <v>0</v>
      </c>
      <c r="G50" s="134"/>
      <c r="H50" s="8" t="s">
        <v>1</v>
      </c>
      <c r="I50" s="9"/>
      <c r="J50" s="10"/>
      <c r="K50" s="45"/>
    </row>
    <row r="51" spans="1:14" ht="28.2" thickBot="1" x14ac:dyDescent="0.35">
      <c r="A51" s="102" t="s">
        <v>2</v>
      </c>
      <c r="B51" s="103" t="s">
        <v>3</v>
      </c>
      <c r="C51" s="104" t="s">
        <v>4</v>
      </c>
      <c r="D51" s="105" t="s">
        <v>5</v>
      </c>
      <c r="E51" s="106" t="s">
        <v>6</v>
      </c>
      <c r="F51" s="107" t="s">
        <v>7</v>
      </c>
      <c r="G51" s="139" t="s">
        <v>8</v>
      </c>
      <c r="H51" s="106" t="s">
        <v>9</v>
      </c>
      <c r="I51" s="106" t="s">
        <v>10</v>
      </c>
      <c r="J51" s="106"/>
      <c r="K51" s="145" t="s">
        <v>11</v>
      </c>
      <c r="L51" s="108" t="s">
        <v>12</v>
      </c>
      <c r="M51" s="155" t="s">
        <v>13</v>
      </c>
      <c r="N51" s="161" t="s">
        <v>14</v>
      </c>
    </row>
    <row r="52" spans="1:14" x14ac:dyDescent="0.3">
      <c r="A52" s="109">
        <v>1</v>
      </c>
      <c r="B52" s="110"/>
      <c r="C52" s="110"/>
      <c r="D52" s="111" t="s">
        <v>21</v>
      </c>
      <c r="E52" s="112">
        <v>34</v>
      </c>
      <c r="F52" s="112">
        <v>100</v>
      </c>
      <c r="G52" s="140">
        <f t="shared" ref="G52:G64" si="9">F52*2.2</f>
        <v>220.00000000000003</v>
      </c>
      <c r="H52" s="112">
        <v>12</v>
      </c>
      <c r="I52" s="112">
        <v>3</v>
      </c>
      <c r="J52" s="112">
        <f t="shared" ref="J52:J64" si="10">I52/60</f>
        <v>0.05</v>
      </c>
      <c r="K52" s="146">
        <f t="shared" ref="K52:K64" si="11">H52+J52</f>
        <v>12.05</v>
      </c>
      <c r="L52" s="113">
        <v>99</v>
      </c>
      <c r="M52" s="156">
        <f t="shared" ref="M52:M64" si="12">132.853-(0.0769*G52)-(0.3877*E52)+(6.315*0)-(3.2649*K52)-(0.1565*L52)</f>
        <v>47.917655000000011</v>
      </c>
      <c r="N52" s="162" t="str">
        <f t="shared" ref="N52:N64" si="13">IF(OR(AND(D52="F",E52&lt;=25,M52&lt;=32),
AND(D52="F",E52&lt;=35,M52&lt;=30),
AND(D52="F",E52&lt;=45,M52&lt;=26),
AND(D52="F",E52&lt;=55,M52&lt;=24),
AND(D52="F",E52&lt;=65,M52&lt;=21),
AND(D52="F",E52&gt;65,M52&lt;=18)),
"GRUPO D",
IF(OR(AND(D52="F",E52&lt;=25,M52&lt;=41),
AND(D52="F",E52&lt;=35,M52&lt;=38),
AND(D52="F",E52&lt;=45,M52&lt;=33),
AND(D52="F",E52&lt;=55,M52&lt;=30),
AND(D52="F",E52&lt;=65,M52&lt;=27),
AND(D52="F",E52&gt;65,M52&lt;=24)),
"GRUPO C",
IF(OR(AND(D52="F",E52&lt;=25,M52&lt;=56),
AND(D52="F",E52&lt;=35,M52&lt;=52),
AND(D52="F",E52&lt;=45,M52&lt;=45),
AND(D52="F",E52&lt;=55,M52&lt;=40),
AND(D52="F",E52&lt;=65,M52&lt;=37),
AND(D52="F",E52&gt;65,M52&lt;=32)),
"GRUPO B",
"GRUPO A")))</f>
        <v>GRUPO B</v>
      </c>
    </row>
    <row r="53" spans="1:14" x14ac:dyDescent="0.3">
      <c r="A53" s="114">
        <v>2</v>
      </c>
      <c r="B53" s="115"/>
      <c r="C53" s="115"/>
      <c r="D53" s="116" t="s">
        <v>21</v>
      </c>
      <c r="E53" s="117">
        <v>50</v>
      </c>
      <c r="F53" s="117">
        <v>70</v>
      </c>
      <c r="G53" s="141">
        <f t="shared" si="9"/>
        <v>154</v>
      </c>
      <c r="H53" s="117">
        <v>16</v>
      </c>
      <c r="I53" s="117">
        <v>6</v>
      </c>
      <c r="J53" s="117">
        <f t="shared" si="10"/>
        <v>0.1</v>
      </c>
      <c r="K53" s="147">
        <f t="shared" si="11"/>
        <v>16.100000000000001</v>
      </c>
      <c r="L53" s="118">
        <v>101</v>
      </c>
      <c r="M53" s="157">
        <f t="shared" si="12"/>
        <v>33.254010000000008</v>
      </c>
      <c r="N53" s="163" t="str">
        <f t="shared" si="13"/>
        <v>GRUPO B</v>
      </c>
    </row>
    <row r="54" spans="1:14" x14ac:dyDescent="0.3">
      <c r="A54" s="114">
        <v>3</v>
      </c>
      <c r="B54" s="115"/>
      <c r="C54" s="115"/>
      <c r="D54" s="116" t="s">
        <v>21</v>
      </c>
      <c r="E54" s="117">
        <v>48</v>
      </c>
      <c r="F54" s="117">
        <v>57</v>
      </c>
      <c r="G54" s="141">
        <f t="shared" si="9"/>
        <v>125.4</v>
      </c>
      <c r="H54" s="117">
        <v>15</v>
      </c>
      <c r="I54" s="117">
        <v>4</v>
      </c>
      <c r="J54" s="117">
        <f t="shared" si="10"/>
        <v>6.6666666666666666E-2</v>
      </c>
      <c r="K54" s="147">
        <f t="shared" si="11"/>
        <v>15.066666666666666</v>
      </c>
      <c r="L54" s="118">
        <v>180</v>
      </c>
      <c r="M54" s="157">
        <f t="shared" si="12"/>
        <v>27.238980000000012</v>
      </c>
      <c r="N54" s="163" t="str">
        <f t="shared" si="13"/>
        <v>GRUPO C</v>
      </c>
    </row>
    <row r="55" spans="1:14" x14ac:dyDescent="0.3">
      <c r="A55" s="114">
        <v>4</v>
      </c>
      <c r="B55" s="115"/>
      <c r="C55" s="115"/>
      <c r="D55" s="116" t="s">
        <v>21</v>
      </c>
      <c r="E55" s="117">
        <v>45</v>
      </c>
      <c r="F55" s="117">
        <v>62</v>
      </c>
      <c r="G55" s="141">
        <f t="shared" si="9"/>
        <v>136.4</v>
      </c>
      <c r="H55" s="117">
        <v>11</v>
      </c>
      <c r="I55" s="117">
        <v>8</v>
      </c>
      <c r="J55" s="117">
        <f t="shared" si="10"/>
        <v>0.13333333333333333</v>
      </c>
      <c r="K55" s="147">
        <f t="shared" si="11"/>
        <v>11.133333333333333</v>
      </c>
      <c r="L55" s="118">
        <v>134</v>
      </c>
      <c r="M55" s="157">
        <f t="shared" si="12"/>
        <v>47.597120000000018</v>
      </c>
      <c r="N55" s="163" t="str">
        <f t="shared" si="13"/>
        <v>GRUPO A</v>
      </c>
    </row>
    <row r="56" spans="1:14" x14ac:dyDescent="0.3">
      <c r="A56" s="114">
        <v>5</v>
      </c>
      <c r="B56" s="115"/>
      <c r="C56" s="115"/>
      <c r="D56" s="116" t="s">
        <v>21</v>
      </c>
      <c r="E56" s="117">
        <v>23</v>
      </c>
      <c r="F56" s="117">
        <v>55</v>
      </c>
      <c r="G56" s="141">
        <f t="shared" si="9"/>
        <v>121.00000000000001</v>
      </c>
      <c r="H56" s="117">
        <v>20</v>
      </c>
      <c r="I56" s="117">
        <v>18</v>
      </c>
      <c r="J56" s="117">
        <f t="shared" si="10"/>
        <v>0.3</v>
      </c>
      <c r="K56" s="147">
        <f t="shared" si="11"/>
        <v>20.3</v>
      </c>
      <c r="L56" s="118">
        <v>168</v>
      </c>
      <c r="M56" s="157">
        <f t="shared" si="12"/>
        <v>22.061530000000005</v>
      </c>
      <c r="N56" s="163" t="str">
        <f t="shared" si="13"/>
        <v>GRUPO D</v>
      </c>
    </row>
    <row r="57" spans="1:14" x14ac:dyDescent="0.3">
      <c r="A57" s="114">
        <v>6</v>
      </c>
      <c r="B57" s="115"/>
      <c r="C57" s="115"/>
      <c r="D57" s="116" t="s">
        <v>21</v>
      </c>
      <c r="E57" s="117">
        <v>50</v>
      </c>
      <c r="F57" s="117">
        <v>45</v>
      </c>
      <c r="G57" s="141">
        <f t="shared" si="9"/>
        <v>99.000000000000014</v>
      </c>
      <c r="H57" s="117">
        <v>12</v>
      </c>
      <c r="I57" s="117">
        <v>56</v>
      </c>
      <c r="J57" s="117">
        <f t="shared" si="10"/>
        <v>0.93333333333333335</v>
      </c>
      <c r="K57" s="147">
        <f t="shared" si="11"/>
        <v>12.933333333333334</v>
      </c>
      <c r="L57" s="118">
        <v>112</v>
      </c>
      <c r="M57" s="157">
        <f t="shared" si="12"/>
        <v>46.100860000000019</v>
      </c>
      <c r="N57" s="163" t="str">
        <f t="shared" si="13"/>
        <v>GRUPO A</v>
      </c>
    </row>
    <row r="58" spans="1:14" x14ac:dyDescent="0.3">
      <c r="A58" s="114">
        <v>7</v>
      </c>
      <c r="B58" s="115"/>
      <c r="C58" s="115"/>
      <c r="D58" s="116" t="s">
        <v>21</v>
      </c>
      <c r="E58" s="117">
        <v>47</v>
      </c>
      <c r="F58" s="117">
        <v>78</v>
      </c>
      <c r="G58" s="141">
        <f t="shared" si="9"/>
        <v>171.60000000000002</v>
      </c>
      <c r="H58" s="117">
        <v>15</v>
      </c>
      <c r="I58" s="117">
        <v>7</v>
      </c>
      <c r="J58" s="117">
        <f t="shared" si="10"/>
        <v>0.11666666666666667</v>
      </c>
      <c r="K58" s="147">
        <f t="shared" si="11"/>
        <v>15.116666666666667</v>
      </c>
      <c r="L58" s="118">
        <v>123</v>
      </c>
      <c r="M58" s="157">
        <f t="shared" si="12"/>
        <v>32.831155000000024</v>
      </c>
      <c r="N58" s="163" t="str">
        <f t="shared" si="13"/>
        <v>GRUPO B</v>
      </c>
    </row>
    <row r="59" spans="1:14" x14ac:dyDescent="0.3">
      <c r="A59" s="114">
        <v>8</v>
      </c>
      <c r="B59" s="115"/>
      <c r="C59" s="115"/>
      <c r="D59" s="116" t="s">
        <v>21</v>
      </c>
      <c r="E59" s="117">
        <v>40</v>
      </c>
      <c r="F59" s="117">
        <v>60</v>
      </c>
      <c r="G59" s="141">
        <f t="shared" si="9"/>
        <v>132</v>
      </c>
      <c r="H59" s="117">
        <v>14</v>
      </c>
      <c r="I59" s="117">
        <v>45</v>
      </c>
      <c r="J59" s="117">
        <f t="shared" si="10"/>
        <v>0.75</v>
      </c>
      <c r="K59" s="147">
        <f t="shared" si="11"/>
        <v>14.75</v>
      </c>
      <c r="L59" s="118">
        <v>135</v>
      </c>
      <c r="M59" s="157">
        <f t="shared" si="12"/>
        <v>37.909425000000013</v>
      </c>
      <c r="N59" s="163" t="str">
        <f t="shared" si="13"/>
        <v>GRUPO B</v>
      </c>
    </row>
    <row r="60" spans="1:14" x14ac:dyDescent="0.3">
      <c r="A60" s="114">
        <v>9</v>
      </c>
      <c r="B60" s="115"/>
      <c r="C60" s="115"/>
      <c r="D60" s="116" t="s">
        <v>21</v>
      </c>
      <c r="E60" s="117">
        <v>37</v>
      </c>
      <c r="F60" s="117">
        <v>65</v>
      </c>
      <c r="G60" s="141">
        <f t="shared" si="9"/>
        <v>143</v>
      </c>
      <c r="H60" s="117">
        <v>13</v>
      </c>
      <c r="I60" s="117">
        <v>36</v>
      </c>
      <c r="J60" s="117">
        <f t="shared" si="10"/>
        <v>0.6</v>
      </c>
      <c r="K60" s="147">
        <f t="shared" si="11"/>
        <v>13.6</v>
      </c>
      <c r="L60" s="118">
        <v>133</v>
      </c>
      <c r="M60" s="157">
        <f t="shared" si="12"/>
        <v>42.294260000000008</v>
      </c>
      <c r="N60" s="163" t="str">
        <f t="shared" si="13"/>
        <v>GRUPO B</v>
      </c>
    </row>
    <row r="61" spans="1:14" x14ac:dyDescent="0.3">
      <c r="A61" s="114">
        <v>10</v>
      </c>
      <c r="B61" s="115"/>
      <c r="C61" s="115"/>
      <c r="D61" s="116" t="s">
        <v>21</v>
      </c>
      <c r="E61" s="117">
        <v>45</v>
      </c>
      <c r="F61" s="117">
        <v>65</v>
      </c>
      <c r="G61" s="141">
        <f t="shared" si="9"/>
        <v>143</v>
      </c>
      <c r="H61" s="117">
        <v>10</v>
      </c>
      <c r="I61" s="117">
        <v>23</v>
      </c>
      <c r="J61" s="117">
        <f t="shared" si="10"/>
        <v>0.38333333333333336</v>
      </c>
      <c r="K61" s="147">
        <f t="shared" si="11"/>
        <v>10.383333333333333</v>
      </c>
      <c r="L61" s="118">
        <v>109</v>
      </c>
      <c r="M61" s="157">
        <f t="shared" si="12"/>
        <v>53.450755000000001</v>
      </c>
      <c r="N61" s="163" t="str">
        <f t="shared" si="13"/>
        <v>GRUPO A</v>
      </c>
    </row>
    <row r="62" spans="1:14" x14ac:dyDescent="0.3">
      <c r="A62" s="114">
        <v>11</v>
      </c>
      <c r="B62" s="115"/>
      <c r="C62" s="115"/>
      <c r="D62" s="116" t="s">
        <v>21</v>
      </c>
      <c r="E62" s="117">
        <v>45</v>
      </c>
      <c r="F62" s="117">
        <v>65</v>
      </c>
      <c r="G62" s="141">
        <f t="shared" si="9"/>
        <v>143</v>
      </c>
      <c r="H62" s="117">
        <v>21</v>
      </c>
      <c r="I62" s="117">
        <v>47</v>
      </c>
      <c r="J62" s="117">
        <f t="shared" si="10"/>
        <v>0.78333333333333333</v>
      </c>
      <c r="K62" s="147">
        <f t="shared" si="11"/>
        <v>21.783333333333335</v>
      </c>
      <c r="L62" s="118">
        <v>156</v>
      </c>
      <c r="M62" s="157">
        <f t="shared" si="12"/>
        <v>8.8753949999999975</v>
      </c>
      <c r="N62" s="163" t="str">
        <f t="shared" si="13"/>
        <v>GRUPO D</v>
      </c>
    </row>
    <row r="63" spans="1:14" x14ac:dyDescent="0.3">
      <c r="A63" s="114">
        <v>12</v>
      </c>
      <c r="B63" s="115"/>
      <c r="C63" s="115"/>
      <c r="D63" s="116" t="s">
        <v>21</v>
      </c>
      <c r="E63" s="117">
        <v>45</v>
      </c>
      <c r="F63" s="117">
        <v>65</v>
      </c>
      <c r="G63" s="141">
        <f t="shared" si="9"/>
        <v>143</v>
      </c>
      <c r="H63" s="117">
        <v>22</v>
      </c>
      <c r="I63" s="117">
        <v>26</v>
      </c>
      <c r="J63" s="117">
        <f t="shared" si="10"/>
        <v>0.43333333333333335</v>
      </c>
      <c r="K63" s="147">
        <f t="shared" si="11"/>
        <v>22.433333333333334</v>
      </c>
      <c r="L63" s="118">
        <v>147</v>
      </c>
      <c r="M63" s="157">
        <f t="shared" si="12"/>
        <v>8.16171000000001</v>
      </c>
      <c r="N63" s="163" t="str">
        <f t="shared" si="13"/>
        <v>GRUPO D</v>
      </c>
    </row>
    <row r="64" spans="1:14" x14ac:dyDescent="0.3">
      <c r="A64" s="114">
        <v>13</v>
      </c>
      <c r="B64" s="115"/>
      <c r="C64" s="115"/>
      <c r="D64" s="116" t="s">
        <v>21</v>
      </c>
      <c r="E64" s="117">
        <v>45</v>
      </c>
      <c r="F64" s="117">
        <v>65</v>
      </c>
      <c r="G64" s="141">
        <f t="shared" si="9"/>
        <v>143</v>
      </c>
      <c r="H64" s="117">
        <v>18</v>
      </c>
      <c r="I64" s="117">
        <v>23</v>
      </c>
      <c r="J64" s="117">
        <f t="shared" si="10"/>
        <v>0.38333333333333336</v>
      </c>
      <c r="K64" s="147">
        <f t="shared" si="11"/>
        <v>18.383333333333333</v>
      </c>
      <c r="L64" s="118">
        <v>168</v>
      </c>
      <c r="M64" s="157">
        <f t="shared" si="12"/>
        <v>18.098055000000002</v>
      </c>
      <c r="N64" s="163" t="str">
        <f t="shared" si="13"/>
        <v>GRUPO D</v>
      </c>
    </row>
    <row r="65" spans="1:21" x14ac:dyDescent="0.3">
      <c r="A65" s="114">
        <v>14</v>
      </c>
      <c r="B65" s="119"/>
      <c r="C65" s="120"/>
      <c r="D65" s="116" t="s">
        <v>21</v>
      </c>
      <c r="E65" s="117">
        <v>45</v>
      </c>
      <c r="F65" s="117">
        <v>65</v>
      </c>
      <c r="G65" s="141">
        <f>F65*2.2</f>
        <v>143</v>
      </c>
      <c r="H65" s="117">
        <v>17</v>
      </c>
      <c r="I65" s="117">
        <v>1</v>
      </c>
      <c r="J65" s="117">
        <f>I65/60</f>
        <v>1.6666666666666666E-2</v>
      </c>
      <c r="K65" s="147">
        <f>H65+J65</f>
        <v>17.016666666666666</v>
      </c>
      <c r="L65" s="118">
        <v>143</v>
      </c>
      <c r="M65" s="157">
        <f>132.853-(0.0769*G65)-(0.3877*E65)+(6.315*0)-(3.2649*K65)-(0.1565*L65)</f>
        <v>26.472585000000009</v>
      </c>
      <c r="N65" s="163" t="str">
        <f>IF(OR(AND(D65="F",E65&lt;=25,M65&lt;=32),
AND(D65="F",E65&lt;=35,M65&lt;=30),
AND(D65="F",E65&lt;=45,M65&lt;=26),
AND(D65="F",E65&lt;=55,M65&lt;=24),
AND(D65="F",E65&lt;=65,M65&lt;=21),
AND(D65="F",E65&gt;65,M65&lt;=18)),
"GRUPO D",
IF(OR(AND(D65="F",E65&lt;=25,M65&lt;=41),
AND(D65="F",E65&lt;=35,M65&lt;=38),
AND(D65="F",E65&lt;=45,M65&lt;=33),
AND(D65="F",E65&lt;=55,M65&lt;=30),
AND(D65="F",E65&lt;=65,M65&lt;=27),
AND(D65="F",E65&gt;65,M65&lt;=24)),
"GRUPO C",
IF(OR(AND(D65="F",E65&lt;=25,M65&lt;=56),
AND(D65="F",E65&lt;=35,M65&lt;=52),
AND(D65="F",E65&lt;=45,M65&lt;=45),
AND(D65="F",E65&lt;=55,M65&lt;=40),
AND(D65="F",E65&lt;=65,M65&lt;=37),
AND(D65="F",E65&gt;65,M65&lt;=32)),
"GRUPO B",
"GRUPO A")))</f>
        <v>GRUPO C</v>
      </c>
    </row>
    <row r="66" spans="1:21" x14ac:dyDescent="0.3">
      <c r="A66" s="114">
        <v>15</v>
      </c>
      <c r="B66" s="119"/>
      <c r="C66" s="120"/>
      <c r="D66" s="116" t="s">
        <v>21</v>
      </c>
      <c r="E66" s="117">
        <v>45</v>
      </c>
      <c r="F66" s="117">
        <v>65</v>
      </c>
      <c r="G66" s="141">
        <f t="shared" ref="G66:G71" si="14">F66*2.2</f>
        <v>143</v>
      </c>
      <c r="H66" s="117">
        <v>14</v>
      </c>
      <c r="I66" s="117">
        <v>39</v>
      </c>
      <c r="J66" s="117">
        <f t="shared" ref="J66:J68" si="15">I66/60</f>
        <v>0.65</v>
      </c>
      <c r="K66" s="147">
        <f t="shared" ref="K66:K71" si="16">H66+J66</f>
        <v>14.65</v>
      </c>
      <c r="L66" s="118">
        <v>162</v>
      </c>
      <c r="M66" s="157">
        <f>132.853-(0.0769*G66)-(0.3877*E66)+(6.315*0)-(3.2649*K66)-(0.1565*L66)</f>
        <v>31.226015000000004</v>
      </c>
      <c r="N66" s="163" t="str">
        <f t="shared" ref="N66:N71" si="17">IF(OR(AND(D66="F",E66&lt;=25,M66&lt;=32),
AND(D66="F",E66&lt;=35,M66&lt;=30),
AND(D66="F",E66&lt;=45,M66&lt;=26),
AND(D66="F",E66&lt;=55,M66&lt;=24),
AND(D66="F",E66&lt;=65,M66&lt;=21),
AND(D66="F",E66&gt;65,M66&lt;=18)),
"GRUPO D",
IF(OR(AND(D66="F",E66&lt;=25,M66&lt;=41),
AND(D66="F",E66&lt;=35,M66&lt;=38),
AND(D66="F",E66&lt;=45,M66&lt;=33),
AND(D66="F",E66&lt;=55,M66&lt;=30),
AND(D66="F",E66&lt;=65,M66&lt;=27),
AND(D66="F",E66&gt;65,M66&lt;=24)),
"GRUPO C",
IF(OR(AND(D66="F",E66&lt;=25,M66&lt;=56),
AND(D66="F",E66&lt;=35,M66&lt;=52),
AND(D66="F",E66&lt;=45,M66&lt;=45),
AND(D66="F",E66&lt;=55,M66&lt;=40),
AND(D66="F",E66&lt;=65,M66&lt;=37),
AND(D66="F",E66&gt;65,M66&lt;=32)),
"GRUPO B",
"GRUPO A")))</f>
        <v>GRUPO C</v>
      </c>
    </row>
    <row r="67" spans="1:21" x14ac:dyDescent="0.3">
      <c r="A67" s="114">
        <v>16</v>
      </c>
      <c r="B67" s="121"/>
      <c r="C67" s="122"/>
      <c r="D67" s="123" t="s">
        <v>21</v>
      </c>
      <c r="E67" s="117">
        <v>45</v>
      </c>
      <c r="F67" s="117">
        <v>65</v>
      </c>
      <c r="G67" s="141">
        <f t="shared" si="14"/>
        <v>143</v>
      </c>
      <c r="H67" s="117">
        <v>14</v>
      </c>
      <c r="I67" s="117">
        <v>31</v>
      </c>
      <c r="J67" s="117">
        <f t="shared" si="15"/>
        <v>0.51666666666666672</v>
      </c>
      <c r="K67" s="147">
        <f t="shared" si="16"/>
        <v>14.516666666666667</v>
      </c>
      <c r="L67" s="118">
        <v>183</v>
      </c>
      <c r="M67" s="157">
        <f>132.853-(0.0769*G67)-(0.3877*E67)+(6.315*0)-(3.2649*K67)-(0.1565*L67)</f>
        <v>28.374835000000001</v>
      </c>
      <c r="N67" s="163" t="str">
        <f t="shared" si="17"/>
        <v>GRUPO C</v>
      </c>
    </row>
    <row r="68" spans="1:21" x14ac:dyDescent="0.3">
      <c r="A68" s="114">
        <v>17</v>
      </c>
      <c r="B68" s="124"/>
      <c r="C68" s="125"/>
      <c r="D68" s="116" t="s">
        <v>21</v>
      </c>
      <c r="E68" s="126">
        <v>45</v>
      </c>
      <c r="F68" s="126">
        <v>65</v>
      </c>
      <c r="G68" s="142">
        <f t="shared" si="14"/>
        <v>143</v>
      </c>
      <c r="H68" s="126">
        <v>15</v>
      </c>
      <c r="I68" s="126">
        <v>41</v>
      </c>
      <c r="J68" s="126">
        <f t="shared" si="15"/>
        <v>0.68333333333333335</v>
      </c>
      <c r="K68" s="148">
        <f t="shared" si="16"/>
        <v>15.683333333333334</v>
      </c>
      <c r="L68" s="127">
        <v>134</v>
      </c>
      <c r="M68" s="157">
        <f>132.853-(0.0769*G68)-(0.3877*E68)+(6.315*0)-(3.2649*K68)-(0.1565*L68)</f>
        <v>32.234285</v>
      </c>
      <c r="N68" s="163" t="str">
        <f t="shared" si="17"/>
        <v>GRUPO C</v>
      </c>
    </row>
    <row r="69" spans="1:21" x14ac:dyDescent="0.3">
      <c r="A69" s="114">
        <v>18</v>
      </c>
      <c r="B69" s="124"/>
      <c r="C69" s="125"/>
      <c r="D69" s="116" t="s">
        <v>21</v>
      </c>
      <c r="E69" s="126">
        <v>45</v>
      </c>
      <c r="F69" s="126">
        <v>65</v>
      </c>
      <c r="G69" s="142">
        <f t="shared" si="14"/>
        <v>143</v>
      </c>
      <c r="H69" s="126">
        <v>15</v>
      </c>
      <c r="I69" s="126">
        <v>58</v>
      </c>
      <c r="J69" s="126"/>
      <c r="K69" s="148">
        <f t="shared" si="16"/>
        <v>15</v>
      </c>
      <c r="L69" s="127">
        <v>118</v>
      </c>
      <c r="M69" s="157">
        <f>132.853-(0.0769*G69)-(0.3877*E69)+(6.315*0)-(3.2649*K69)-(0.1565*L69)</f>
        <v>36.969300000000004</v>
      </c>
      <c r="N69" s="163" t="str">
        <f t="shared" si="17"/>
        <v>GRUPO B</v>
      </c>
    </row>
    <row r="70" spans="1:21" x14ac:dyDescent="0.3">
      <c r="A70" s="114">
        <v>19</v>
      </c>
      <c r="B70" s="124"/>
      <c r="C70" s="125"/>
      <c r="D70" s="116" t="s">
        <v>21</v>
      </c>
      <c r="E70" s="126">
        <v>45</v>
      </c>
      <c r="F70" s="126">
        <v>65</v>
      </c>
      <c r="G70" s="142">
        <f t="shared" si="14"/>
        <v>143</v>
      </c>
      <c r="H70" s="126">
        <v>15</v>
      </c>
      <c r="I70" s="126">
        <v>35</v>
      </c>
      <c r="J70" s="126">
        <f t="shared" ref="J70:J71" si="18">I70/60</f>
        <v>0.58333333333333337</v>
      </c>
      <c r="K70" s="148">
        <f t="shared" si="16"/>
        <v>15.583333333333334</v>
      </c>
      <c r="L70" s="127">
        <v>120</v>
      </c>
      <c r="M70" s="157">
        <f>132.853-(0.0769*G70)-(0.3877*E70)+(6.315*0)-(3.2649*K70)-(0.1565*L70)</f>
        <v>34.751775000000002</v>
      </c>
      <c r="N70" s="163" t="str">
        <f t="shared" si="17"/>
        <v>GRUPO B</v>
      </c>
    </row>
    <row r="71" spans="1:21" ht="16.2" thickBot="1" x14ac:dyDescent="0.35">
      <c r="A71" s="128">
        <v>20</v>
      </c>
      <c r="B71" s="129"/>
      <c r="C71" s="130"/>
      <c r="D71" s="131" t="s">
        <v>21</v>
      </c>
      <c r="E71" s="132">
        <v>45</v>
      </c>
      <c r="F71" s="132">
        <v>65</v>
      </c>
      <c r="G71" s="143">
        <f t="shared" si="14"/>
        <v>143</v>
      </c>
      <c r="H71" s="132">
        <v>15</v>
      </c>
      <c r="I71" s="132">
        <v>20</v>
      </c>
      <c r="J71" s="132">
        <f t="shared" si="18"/>
        <v>0.33333333333333331</v>
      </c>
      <c r="K71" s="149">
        <f t="shared" si="16"/>
        <v>15.333333333333334</v>
      </c>
      <c r="L71" s="133">
        <v>140</v>
      </c>
      <c r="M71" s="158">
        <f>132.853-(0.0769*G71)-(0.3877*E71)+(6.315*0)-(3.2649*K71)-(0.1565*L71)</f>
        <v>32.438000000000002</v>
      </c>
      <c r="N71" s="164" t="str">
        <f t="shared" si="17"/>
        <v>GRUPO C</v>
      </c>
    </row>
    <row r="72" spans="1:21" s="5" customFormat="1" x14ac:dyDescent="0.3">
      <c r="A72" s="37"/>
      <c r="B72" s="38"/>
      <c r="C72" s="38"/>
      <c r="D72" s="39"/>
      <c r="E72" s="39"/>
      <c r="F72" s="39"/>
      <c r="G72" s="50"/>
      <c r="H72" s="39"/>
      <c r="I72" s="39"/>
      <c r="J72" s="39"/>
      <c r="K72" s="50"/>
      <c r="L72" s="40"/>
      <c r="M72" s="50"/>
      <c r="N72" s="50"/>
      <c r="O72" s="4"/>
      <c r="P72" s="4"/>
      <c r="Q72" s="4"/>
      <c r="R72" s="4"/>
      <c r="S72" s="4"/>
      <c r="T72" s="4"/>
      <c r="U72" s="4"/>
    </row>
  </sheetData>
  <sheetProtection algorithmName="SHA-512" hashValue="1bmjR0w2rwRHLXBDWHJo4PwTqtPnAt32iD0wrx51Kr4izqeUWz/YQZIbdrVz0sVFfIr6nmCWWfSm7AfyS+TI2A==" saltValue="Ke5x7CmSKVDWjjPwYMTgyQ==" spinCount="100000" sheet="1" objects="1" scenarios="1" formatCells="0" formatRows="0" insertRows="0"/>
  <mergeCells count="2">
    <mergeCell ref="H50:I50"/>
    <mergeCell ref="H5:I5"/>
  </mergeCells>
  <pageMargins left="0.7" right="0.7" top="0.75" bottom="0.75" header="0.3" footer="0.3"/>
  <pageSetup paperSize="9" scale="61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6"/>
  <sheetViews>
    <sheetView zoomScale="85" zoomScaleNormal="85" zoomScaleSheetLayoutView="110" workbookViewId="0">
      <selection activeCell="O12" sqref="O12"/>
    </sheetView>
  </sheetViews>
  <sheetFormatPr baseColWidth="10" defaultColWidth="9.109375" defaultRowHeight="14.4" x14ac:dyDescent="0.3"/>
  <cols>
    <col min="1" max="1" width="6.6640625" style="55" bestFit="1" customWidth="1"/>
    <col min="2" max="2" width="11.33203125" style="55" hidden="1" customWidth="1"/>
    <col min="3" max="3" width="11.33203125" style="55" bestFit="1" customWidth="1"/>
    <col min="4" max="4" width="42.5546875" style="55" bestFit="1" customWidth="1"/>
    <col min="5" max="5" width="11.5546875" style="55" bestFit="1" customWidth="1"/>
    <col min="6" max="6" width="17" style="55" bestFit="1" customWidth="1"/>
    <col min="7" max="7" width="17" style="55" customWidth="1"/>
    <col min="8" max="8" width="14.88671875" style="80" customWidth="1"/>
    <col min="9" max="9" width="11.6640625" style="55" bestFit="1" customWidth="1"/>
    <col min="10" max="10" width="8.33203125" style="80" bestFit="1" customWidth="1"/>
    <col min="11" max="11" width="7.33203125" style="55" hidden="1" customWidth="1"/>
    <col min="12" max="12" width="19.33203125" style="80" customWidth="1"/>
    <col min="13" max="16384" width="9.109375" style="55"/>
  </cols>
  <sheetData>
    <row r="1" spans="1:12" ht="31.2" x14ac:dyDescent="0.3">
      <c r="A1" s="77"/>
      <c r="B1" s="77"/>
      <c r="C1" s="77"/>
      <c r="D1" s="41" t="s">
        <v>34</v>
      </c>
      <c r="E1" s="77"/>
      <c r="F1" s="77"/>
      <c r="G1" s="77"/>
      <c r="H1" s="79"/>
      <c r="I1" s="77"/>
      <c r="J1" s="79"/>
      <c r="K1" s="77"/>
    </row>
    <row r="2" spans="1:12" x14ac:dyDescent="0.3">
      <c r="A2" s="77"/>
      <c r="B2" s="77"/>
      <c r="C2" s="77"/>
      <c r="D2" s="77"/>
      <c r="E2" s="77"/>
      <c r="F2" s="77"/>
      <c r="G2" s="77"/>
      <c r="H2" s="79"/>
      <c r="I2" s="77"/>
      <c r="J2" s="79"/>
      <c r="K2" s="77"/>
    </row>
    <row r="3" spans="1:12" ht="15" thickBot="1" x14ac:dyDescent="0.35">
      <c r="K3" s="56">
        <f>2022</f>
        <v>2022</v>
      </c>
    </row>
    <row r="4" spans="1:12" ht="29.4" thickBot="1" x14ac:dyDescent="0.35">
      <c r="A4" s="57" t="s">
        <v>2</v>
      </c>
      <c r="B4" s="58" t="s">
        <v>25</v>
      </c>
      <c r="C4" s="58" t="s">
        <v>26</v>
      </c>
      <c r="D4" s="58" t="s">
        <v>27</v>
      </c>
      <c r="E4" s="58" t="s">
        <v>28</v>
      </c>
      <c r="F4" s="59" t="s">
        <v>29</v>
      </c>
      <c r="G4" s="59" t="s">
        <v>30</v>
      </c>
      <c r="H4" s="81" t="s">
        <v>6</v>
      </c>
      <c r="I4" s="59" t="s">
        <v>31</v>
      </c>
      <c r="J4" s="83" t="s">
        <v>32</v>
      </c>
      <c r="K4" s="58"/>
      <c r="L4" s="84" t="s">
        <v>33</v>
      </c>
    </row>
    <row r="5" spans="1:12" x14ac:dyDescent="0.3">
      <c r="A5" s="60">
        <v>1</v>
      </c>
      <c r="B5" s="61"/>
      <c r="C5" s="62"/>
      <c r="D5" s="63"/>
      <c r="E5" s="165" t="s">
        <v>15</v>
      </c>
      <c r="F5" s="166">
        <v>25850</v>
      </c>
      <c r="G5" s="165">
        <v>1970</v>
      </c>
      <c r="H5" s="167">
        <f>$K$3-G5</f>
        <v>52</v>
      </c>
      <c r="I5" s="165">
        <v>2300</v>
      </c>
      <c r="J5" s="167">
        <f t="shared" ref="J5:J48" si="0">(I5*0.02)-5.4</f>
        <v>40.6</v>
      </c>
      <c r="K5" s="165"/>
      <c r="L5" s="168" t="str">
        <f>IF(OR(AND(E5="M",H5&lt;30,I5&gt;2800),AND(E5="M",H5&gt;=30,I5&gt;2700),AND(E5="M",H5&gt;=40,I5&gt;2500), AND(E5="M",H5&gt;=50,I5&gt;2400),
AND(E5="F",H5&lt;30,I5&gt;2700),AND(E5="F",H5&gt;=30,I5&gt;2500), AND(E5="F",H5&gt;=40,I5&gt;2300), AND(E5="F",H5&gt;=50,I5&gt;2200)),"GRUPO A",
IF(OR(AND(E5="M",H5&lt;30,I5&gt;=2400),AND(E5="M",H5&gt;=30,I5&gt;=2300),AND(E5="M",H5&gt;=40,I5&gt;=2100),AND(E5="M",H5&gt;=50,I5&gt;=2000),
AND(E5="F",H5&lt;30,I5&gt;=2200), AND(E5="F",H5&gt;=30,I5&gt;=2000), AND(E5="F",H5&gt;=40,I5&gt;=1900), AND(E5="F",H5&gt;=50,I5&gt;=1700)),"GRUPO B",
IF(OR(AND(E5="M",H5&lt;30,I5&gt;=2200), AND(E5="M",H5&gt;=30,I5&gt;=1900), AND(E5="M",H5&gt;=40,I5&gt;=1700), AND(E5="M",H5&gt;=50,I5&gt;=1600),
AND(E5="F",H5&lt;30,I5&gt;=1800), AND(E5="F",H5&gt;=30,I5&gt;=1700),  AND(E5="F",H5&gt;=40,I5&gt;=1500), AND(E5="F",H5&gt;=50,I5&gt;=1400)),"GRUPO C",
IF(OR(AND(E5="M",H5&lt;30,I5&gt;=1600),AND(E5="M",H5&gt;=30,I5&gt;=1500),AND(E5="M",H5&gt;=40,I5&gt;=1400),AND(E5="M",H5&gt;50,I5&gt;=1300),
AND(E5="F",H5&lt;30,I5&gt;=1500), AND(E5="F",H5&gt;=30,I5&gt;=1400),  AND(E5="F",H5&gt;=40,I5&gt;=1200), AND(E5="F",H5&gt;=50,I5&gt;=1100)),"GRUPO D-MALA","GRUPO D-MUY MALA"))))</f>
        <v>GRUPO B</v>
      </c>
    </row>
    <row r="6" spans="1:12" x14ac:dyDescent="0.3">
      <c r="A6" s="65">
        <v>2</v>
      </c>
      <c r="B6" s="66"/>
      <c r="C6" s="67"/>
      <c r="D6" s="68"/>
      <c r="E6" s="65" t="s">
        <v>15</v>
      </c>
      <c r="F6" s="69">
        <v>26945</v>
      </c>
      <c r="G6" s="65">
        <v>1973</v>
      </c>
      <c r="H6" s="82">
        <f>$K$3-G6</f>
        <v>49</v>
      </c>
      <c r="I6" s="65">
        <v>2415</v>
      </c>
      <c r="J6" s="82">
        <f t="shared" si="0"/>
        <v>42.900000000000006</v>
      </c>
      <c r="K6" s="65"/>
      <c r="L6" s="85" t="str">
        <f t="shared" ref="L6:L48" si="1">IF(OR(AND(E6="M",H6&lt;30,I6&gt;2800),AND(E6="M",H6&gt;=30,I6&gt;2700),AND(E6="M",H6&gt;=40,I6&gt;2500), AND(E6="M",H6&gt;=50,I6&gt;2400),
AND(E6="F",H6&lt;30,I6&gt;2700),AND(E6="F",H6&gt;=30,I6&gt;2500), AND(E6="F",H6&gt;=40,I6&gt;2300), AND(E6="F",H6&gt;=50,I6&gt;2200)),"GRUPO A",
IF(OR(AND(E6="M",H6&lt;30,I6&gt;=2400),AND(E6="M",H6&gt;=30,I6&gt;=2300),AND(E6="M",H6&gt;=40,I6&gt;=2100),AND(E6="M",H6&gt;=50,I6&gt;=2000),
AND(E6="F",H6&lt;30,I6&gt;=2200), AND(E6="F",H6&gt;=30,I6&gt;=2000), AND(E6="F",H6&gt;=40,I6&gt;=1900), AND(E6="F",H6&gt;=50,I6&gt;=1700)),"GRUPO B",
IF(OR(AND(E6="M",H6&lt;30,I6&gt;=2200), AND(E6="M",H6&gt;=30,I6&gt;=1900), AND(E6="M",H6&gt;=40,I6&gt;=1700), AND(E6="M",H6&gt;=50,I6&gt;=1600),
AND(E6="F",H6&lt;30,I6&gt;=1800), AND(E6="F",H6&gt;=30,I6&gt;=1700),  AND(E6="F",H6&gt;=40,I6&gt;=1500), AND(E6="F",H6&gt;=50,I6&gt;=1400)),"GRUPO C",
IF(OR(AND(E6="M",H6&lt;30,I6&gt;=1600),AND(E6="M",H6&gt;=30,I6&gt;=1500),AND(E6="M",H6&gt;=40,I6&gt;=1400),AND(E6="M",H6&gt;50,I6&gt;=1300),
AND(E6="F",H6&lt;30,I6&gt;=1500), AND(E6="F",H6&gt;=30,I6&gt;=1400),  AND(E6="F",H6&gt;=40,I6&gt;=1200), AND(E6="F",H6&gt;=50,I6&gt;=1100)),"GRUPO D-MALA","GRUPO D-MUY MALA"))))</f>
        <v>GRUPO B</v>
      </c>
    </row>
    <row r="7" spans="1:12" x14ac:dyDescent="0.3">
      <c r="A7" s="65">
        <v>3</v>
      </c>
      <c r="B7" s="66"/>
      <c r="C7" s="67"/>
      <c r="D7" s="68"/>
      <c r="E7" s="65" t="s">
        <v>15</v>
      </c>
      <c r="F7" s="69">
        <v>31475</v>
      </c>
      <c r="G7" s="65">
        <v>1986</v>
      </c>
      <c r="H7" s="82">
        <f>$K$3-G7</f>
        <v>36</v>
      </c>
      <c r="I7" s="65">
        <v>3000</v>
      </c>
      <c r="J7" s="82">
        <f t="shared" si="0"/>
        <v>54.6</v>
      </c>
      <c r="K7" s="65"/>
      <c r="L7" s="85" t="str">
        <f t="shared" si="1"/>
        <v>GRUPO A</v>
      </c>
    </row>
    <row r="8" spans="1:12" x14ac:dyDescent="0.3">
      <c r="A8" s="60">
        <v>4</v>
      </c>
      <c r="B8" s="66"/>
      <c r="C8" s="70"/>
      <c r="D8" s="68"/>
      <c r="E8" s="65" t="s">
        <v>15</v>
      </c>
      <c r="F8" s="69">
        <v>25404</v>
      </c>
      <c r="G8" s="65">
        <v>1969</v>
      </c>
      <c r="H8" s="82">
        <f>$K$3-G8</f>
        <v>53</v>
      </c>
      <c r="I8" s="65">
        <v>1800</v>
      </c>
      <c r="J8" s="82">
        <f t="shared" si="0"/>
        <v>30.6</v>
      </c>
      <c r="K8" s="65"/>
      <c r="L8" s="85" t="str">
        <f t="shared" si="1"/>
        <v>GRUPO C</v>
      </c>
    </row>
    <row r="9" spans="1:12" x14ac:dyDescent="0.3">
      <c r="A9" s="65">
        <v>5</v>
      </c>
      <c r="B9" s="66"/>
      <c r="C9" s="71"/>
      <c r="D9" s="72"/>
      <c r="E9" s="65" t="s">
        <v>15</v>
      </c>
      <c r="F9" s="69">
        <v>25247</v>
      </c>
      <c r="G9" s="65">
        <v>1969</v>
      </c>
      <c r="H9" s="82">
        <f>$K$3-G9</f>
        <v>53</v>
      </c>
      <c r="I9" s="65">
        <v>2000</v>
      </c>
      <c r="J9" s="82">
        <f t="shared" si="0"/>
        <v>34.6</v>
      </c>
      <c r="K9" s="65"/>
      <c r="L9" s="85" t="str">
        <f t="shared" si="1"/>
        <v>GRUPO B</v>
      </c>
    </row>
    <row r="10" spans="1:12" x14ac:dyDescent="0.3">
      <c r="A10" s="65">
        <v>6</v>
      </c>
      <c r="B10" s="66"/>
      <c r="C10" s="71"/>
      <c r="D10" s="72"/>
      <c r="E10" s="65" t="s">
        <v>15</v>
      </c>
      <c r="F10" s="69">
        <v>28717</v>
      </c>
      <c r="G10" s="65">
        <v>1978</v>
      </c>
      <c r="H10" s="82">
        <f>$K$3-G10</f>
        <v>44</v>
      </c>
      <c r="I10" s="65">
        <v>2352</v>
      </c>
      <c r="J10" s="82">
        <f t="shared" si="0"/>
        <v>41.64</v>
      </c>
      <c r="K10" s="65"/>
      <c r="L10" s="85" t="str">
        <f t="shared" si="1"/>
        <v>GRUPO B</v>
      </c>
    </row>
    <row r="11" spans="1:12" x14ac:dyDescent="0.3">
      <c r="A11" s="60">
        <v>7</v>
      </c>
      <c r="B11" s="66"/>
      <c r="C11" s="73"/>
      <c r="D11" s="68"/>
      <c r="E11" s="65" t="s">
        <v>15</v>
      </c>
      <c r="F11" s="69">
        <v>30263</v>
      </c>
      <c r="G11" s="65">
        <v>1982</v>
      </c>
      <c r="H11" s="82">
        <f>$K$3-G11</f>
        <v>40</v>
      </c>
      <c r="I11" s="65">
        <v>2347</v>
      </c>
      <c r="J11" s="82">
        <f t="shared" si="0"/>
        <v>41.54</v>
      </c>
      <c r="K11" s="65"/>
      <c r="L11" s="85" t="str">
        <f t="shared" si="1"/>
        <v>GRUPO B</v>
      </c>
    </row>
    <row r="12" spans="1:12" x14ac:dyDescent="0.3">
      <c r="A12" s="65">
        <v>8</v>
      </c>
      <c r="B12" s="66"/>
      <c r="C12" s="67"/>
      <c r="D12" s="68"/>
      <c r="E12" s="65" t="s">
        <v>15</v>
      </c>
      <c r="F12" s="69">
        <v>24457</v>
      </c>
      <c r="G12" s="65">
        <v>1966</v>
      </c>
      <c r="H12" s="82">
        <f>$K$3-G12</f>
        <v>56</v>
      </c>
      <c r="I12" s="65">
        <v>2035</v>
      </c>
      <c r="J12" s="82">
        <f t="shared" si="0"/>
        <v>35.300000000000004</v>
      </c>
      <c r="K12" s="65"/>
      <c r="L12" s="85" t="str">
        <f t="shared" si="1"/>
        <v>GRUPO B</v>
      </c>
    </row>
    <row r="13" spans="1:12" x14ac:dyDescent="0.3">
      <c r="A13" s="65">
        <v>9</v>
      </c>
      <c r="B13" s="66"/>
      <c r="C13" s="67"/>
      <c r="D13" s="68"/>
      <c r="E13" s="65" t="s">
        <v>15</v>
      </c>
      <c r="F13" s="69">
        <v>30468</v>
      </c>
      <c r="G13" s="65">
        <v>1983</v>
      </c>
      <c r="H13" s="82">
        <f>$K$3-G13</f>
        <v>39</v>
      </c>
      <c r="I13" s="65">
        <v>2309</v>
      </c>
      <c r="J13" s="82">
        <f t="shared" si="0"/>
        <v>40.78</v>
      </c>
      <c r="K13" s="65"/>
      <c r="L13" s="85" t="str">
        <f t="shared" si="1"/>
        <v>GRUPO B</v>
      </c>
    </row>
    <row r="14" spans="1:12" x14ac:dyDescent="0.3">
      <c r="A14" s="60">
        <v>10</v>
      </c>
      <c r="B14" s="66"/>
      <c r="C14" s="67"/>
      <c r="D14" s="68"/>
      <c r="E14" s="65" t="s">
        <v>21</v>
      </c>
      <c r="F14" s="69">
        <v>32286</v>
      </c>
      <c r="G14" s="65">
        <v>1988</v>
      </c>
      <c r="H14" s="82">
        <f>$K$3-G14</f>
        <v>34</v>
      </c>
      <c r="I14" s="65">
        <v>2484</v>
      </c>
      <c r="J14" s="82">
        <f t="shared" si="0"/>
        <v>44.28</v>
      </c>
      <c r="K14" s="65"/>
      <c r="L14" s="85" t="str">
        <f t="shared" si="1"/>
        <v>GRUPO B</v>
      </c>
    </row>
    <row r="15" spans="1:12" x14ac:dyDescent="0.3">
      <c r="A15" s="65">
        <v>11</v>
      </c>
      <c r="B15" s="66"/>
      <c r="C15" s="67"/>
      <c r="D15" s="74"/>
      <c r="E15" s="65" t="s">
        <v>15</v>
      </c>
      <c r="F15" s="69">
        <v>32586</v>
      </c>
      <c r="G15" s="65">
        <v>1989</v>
      </c>
      <c r="H15" s="82">
        <f>$K$3-G15</f>
        <v>33</v>
      </c>
      <c r="I15" s="65">
        <v>2567</v>
      </c>
      <c r="J15" s="82">
        <f t="shared" si="0"/>
        <v>45.940000000000005</v>
      </c>
      <c r="K15" s="65"/>
      <c r="L15" s="85" t="str">
        <f t="shared" si="1"/>
        <v>GRUPO B</v>
      </c>
    </row>
    <row r="16" spans="1:12" x14ac:dyDescent="0.3">
      <c r="A16" s="65">
        <v>12</v>
      </c>
      <c r="B16" s="66">
        <v>919661983</v>
      </c>
      <c r="C16" s="70"/>
      <c r="D16" s="68"/>
      <c r="E16" s="65" t="s">
        <v>15</v>
      </c>
      <c r="F16" s="69">
        <v>32601</v>
      </c>
      <c r="G16" s="65">
        <v>1989</v>
      </c>
      <c r="H16" s="82">
        <f>$K$3-G16</f>
        <v>33</v>
      </c>
      <c r="I16" s="65">
        <v>2215</v>
      </c>
      <c r="J16" s="82">
        <f t="shared" si="0"/>
        <v>38.900000000000006</v>
      </c>
      <c r="K16" s="65"/>
      <c r="L16" s="85" t="str">
        <f t="shared" si="1"/>
        <v>GRUPO C</v>
      </c>
    </row>
    <row r="17" spans="1:12" x14ac:dyDescent="0.3">
      <c r="A17" s="60">
        <v>13</v>
      </c>
      <c r="B17" s="66"/>
      <c r="C17" s="67"/>
      <c r="D17" s="74"/>
      <c r="E17" s="65" t="s">
        <v>15</v>
      </c>
      <c r="F17" s="69">
        <v>33689</v>
      </c>
      <c r="G17" s="65">
        <v>1992</v>
      </c>
      <c r="H17" s="82">
        <f>$K$3-G17</f>
        <v>30</v>
      </c>
      <c r="I17" s="65">
        <v>2221</v>
      </c>
      <c r="J17" s="82">
        <f t="shared" si="0"/>
        <v>39.020000000000003</v>
      </c>
      <c r="K17" s="65"/>
      <c r="L17" s="85" t="str">
        <f t="shared" si="1"/>
        <v>GRUPO C</v>
      </c>
    </row>
    <row r="18" spans="1:12" x14ac:dyDescent="0.3">
      <c r="A18" s="65">
        <v>14</v>
      </c>
      <c r="B18" s="66"/>
      <c r="C18" s="67"/>
      <c r="D18" s="68"/>
      <c r="E18" s="65" t="s">
        <v>15</v>
      </c>
      <c r="F18" s="69">
        <v>28541</v>
      </c>
      <c r="G18" s="65">
        <v>1978</v>
      </c>
      <c r="H18" s="82">
        <f>$K$3-G18</f>
        <v>44</v>
      </c>
      <c r="I18" s="65">
        <v>1792</v>
      </c>
      <c r="J18" s="82">
        <f t="shared" si="0"/>
        <v>30.440000000000005</v>
      </c>
      <c r="K18" s="65"/>
      <c r="L18" s="85" t="str">
        <f t="shared" si="1"/>
        <v>GRUPO C</v>
      </c>
    </row>
    <row r="19" spans="1:12" x14ac:dyDescent="0.3">
      <c r="A19" s="65">
        <v>15</v>
      </c>
      <c r="B19" s="66"/>
      <c r="C19" s="67"/>
      <c r="D19" s="74"/>
      <c r="E19" s="65" t="s">
        <v>21</v>
      </c>
      <c r="F19" s="69">
        <v>34485</v>
      </c>
      <c r="G19" s="65">
        <v>1994</v>
      </c>
      <c r="H19" s="82">
        <f>$K$3-G19</f>
        <v>28</v>
      </c>
      <c r="I19" s="65">
        <v>1682</v>
      </c>
      <c r="J19" s="82">
        <f t="shared" si="0"/>
        <v>28.240000000000002</v>
      </c>
      <c r="K19" s="65"/>
      <c r="L19" s="85" t="str">
        <f t="shared" si="1"/>
        <v>GRUPO D-MALA</v>
      </c>
    </row>
    <row r="20" spans="1:12" x14ac:dyDescent="0.3">
      <c r="A20" s="60">
        <v>16</v>
      </c>
      <c r="B20" s="66"/>
      <c r="C20" s="71"/>
      <c r="D20" s="72"/>
      <c r="E20" s="65" t="s">
        <v>21</v>
      </c>
      <c r="F20" s="69">
        <v>31300</v>
      </c>
      <c r="G20" s="65">
        <v>1985</v>
      </c>
      <c r="H20" s="82">
        <f>$K$3-G20</f>
        <v>37</v>
      </c>
      <c r="I20" s="65">
        <v>2900</v>
      </c>
      <c r="J20" s="82">
        <f t="shared" si="0"/>
        <v>52.6</v>
      </c>
      <c r="K20" s="65"/>
      <c r="L20" s="85" t="str">
        <f t="shared" si="1"/>
        <v>GRUPO A</v>
      </c>
    </row>
    <row r="21" spans="1:12" x14ac:dyDescent="0.3">
      <c r="A21" s="65">
        <v>17</v>
      </c>
      <c r="B21" s="66"/>
      <c r="C21" s="71"/>
      <c r="D21" s="72"/>
      <c r="E21" s="65" t="s">
        <v>15</v>
      </c>
      <c r="F21" s="69">
        <v>30281</v>
      </c>
      <c r="G21" s="65">
        <v>1982</v>
      </c>
      <c r="H21" s="82">
        <f>$K$3-G21</f>
        <v>40</v>
      </c>
      <c r="I21" s="65">
        <v>2415</v>
      </c>
      <c r="J21" s="82">
        <f t="shared" si="0"/>
        <v>42.900000000000006</v>
      </c>
      <c r="K21" s="65"/>
      <c r="L21" s="85" t="str">
        <f t="shared" si="1"/>
        <v>GRUPO B</v>
      </c>
    </row>
    <row r="22" spans="1:12" x14ac:dyDescent="0.3">
      <c r="A22" s="65">
        <v>18</v>
      </c>
      <c r="B22" s="66"/>
      <c r="C22" s="67"/>
      <c r="D22" s="74"/>
      <c r="E22" s="65" t="s">
        <v>15</v>
      </c>
      <c r="F22" s="69">
        <v>32002</v>
      </c>
      <c r="G22" s="65">
        <v>1987</v>
      </c>
      <c r="H22" s="82">
        <f>$K$3-G22</f>
        <v>35</v>
      </c>
      <c r="I22" s="65">
        <v>3000</v>
      </c>
      <c r="J22" s="82">
        <f t="shared" si="0"/>
        <v>54.6</v>
      </c>
      <c r="K22" s="65"/>
      <c r="L22" s="85" t="str">
        <f t="shared" si="1"/>
        <v>GRUPO A</v>
      </c>
    </row>
    <row r="23" spans="1:12" x14ac:dyDescent="0.3">
      <c r="A23" s="60">
        <v>19</v>
      </c>
      <c r="B23" s="66"/>
      <c r="C23" s="71"/>
      <c r="D23" s="72"/>
      <c r="E23" s="65" t="s">
        <v>21</v>
      </c>
      <c r="F23" s="69">
        <v>34878</v>
      </c>
      <c r="G23" s="65">
        <v>1995</v>
      </c>
      <c r="H23" s="82">
        <f>$K$3-G23</f>
        <v>27</v>
      </c>
      <c r="I23" s="65">
        <v>1800</v>
      </c>
      <c r="J23" s="82">
        <f t="shared" si="0"/>
        <v>30.6</v>
      </c>
      <c r="K23" s="65"/>
      <c r="L23" s="85" t="str">
        <f t="shared" si="1"/>
        <v>GRUPO C</v>
      </c>
    </row>
    <row r="24" spans="1:12" x14ac:dyDescent="0.3">
      <c r="A24" s="65">
        <v>20</v>
      </c>
      <c r="B24" s="66"/>
      <c r="C24" s="67"/>
      <c r="D24" s="68"/>
      <c r="E24" s="65" t="s">
        <v>15</v>
      </c>
      <c r="F24" s="69">
        <v>29342</v>
      </c>
      <c r="G24" s="65">
        <v>1980</v>
      </c>
      <c r="H24" s="82">
        <f>$K$3-G24</f>
        <v>42</v>
      </c>
      <c r="I24" s="65">
        <v>2000</v>
      </c>
      <c r="J24" s="82">
        <f t="shared" si="0"/>
        <v>34.6</v>
      </c>
      <c r="K24" s="65"/>
      <c r="L24" s="85" t="str">
        <f t="shared" si="1"/>
        <v>GRUPO C</v>
      </c>
    </row>
    <row r="25" spans="1:12" x14ac:dyDescent="0.3">
      <c r="A25" s="65">
        <v>21</v>
      </c>
      <c r="B25" s="66"/>
      <c r="C25" s="67"/>
      <c r="D25" s="68"/>
      <c r="E25" s="65" t="s">
        <v>15</v>
      </c>
      <c r="F25" s="69">
        <v>33711</v>
      </c>
      <c r="G25" s="65">
        <v>1992</v>
      </c>
      <c r="H25" s="82">
        <f>$K$3-G25</f>
        <v>30</v>
      </c>
      <c r="I25" s="65">
        <v>2352</v>
      </c>
      <c r="J25" s="82">
        <f t="shared" si="0"/>
        <v>41.64</v>
      </c>
      <c r="K25" s="65"/>
      <c r="L25" s="85" t="str">
        <f t="shared" si="1"/>
        <v>GRUPO B</v>
      </c>
    </row>
    <row r="26" spans="1:12" x14ac:dyDescent="0.3">
      <c r="A26" s="60">
        <v>22</v>
      </c>
      <c r="B26" s="66"/>
      <c r="C26" s="67"/>
      <c r="D26" s="68"/>
      <c r="E26" s="65" t="s">
        <v>21</v>
      </c>
      <c r="F26" s="69">
        <v>32572</v>
      </c>
      <c r="G26" s="65">
        <v>1989</v>
      </c>
      <c r="H26" s="82">
        <f>$K$3-G26</f>
        <v>33</v>
      </c>
      <c r="I26" s="65">
        <v>2347</v>
      </c>
      <c r="J26" s="82">
        <f t="shared" si="0"/>
        <v>41.54</v>
      </c>
      <c r="K26" s="65"/>
      <c r="L26" s="85" t="str">
        <f t="shared" si="1"/>
        <v>GRUPO B</v>
      </c>
    </row>
    <row r="27" spans="1:12" x14ac:dyDescent="0.3">
      <c r="A27" s="65">
        <v>23</v>
      </c>
      <c r="B27" s="66"/>
      <c r="C27" s="67"/>
      <c r="D27" s="68"/>
      <c r="E27" s="65" t="s">
        <v>15</v>
      </c>
      <c r="F27" s="69">
        <v>33861</v>
      </c>
      <c r="G27" s="65">
        <v>1992</v>
      </c>
      <c r="H27" s="82">
        <f>$K$3-G27</f>
        <v>30</v>
      </c>
      <c r="I27" s="65">
        <v>2035</v>
      </c>
      <c r="J27" s="82">
        <f t="shared" si="0"/>
        <v>35.300000000000004</v>
      </c>
      <c r="K27" s="65"/>
      <c r="L27" s="85" t="str">
        <f t="shared" si="1"/>
        <v>GRUPO C</v>
      </c>
    </row>
    <row r="28" spans="1:12" x14ac:dyDescent="0.3">
      <c r="A28" s="65">
        <v>24</v>
      </c>
      <c r="B28" s="66"/>
      <c r="C28" s="75"/>
      <c r="D28" s="74"/>
      <c r="E28" s="65" t="s">
        <v>15</v>
      </c>
      <c r="F28" s="69">
        <v>32107</v>
      </c>
      <c r="G28" s="65">
        <v>1987</v>
      </c>
      <c r="H28" s="82">
        <f>$K$3-G28</f>
        <v>35</v>
      </c>
      <c r="I28" s="65">
        <v>2309</v>
      </c>
      <c r="J28" s="82">
        <f t="shared" si="0"/>
        <v>40.78</v>
      </c>
      <c r="K28" s="65"/>
      <c r="L28" s="85" t="str">
        <f t="shared" si="1"/>
        <v>GRUPO B</v>
      </c>
    </row>
    <row r="29" spans="1:12" x14ac:dyDescent="0.3">
      <c r="A29" s="60">
        <v>25</v>
      </c>
      <c r="B29" s="66"/>
      <c r="C29" s="75"/>
      <c r="D29" s="68"/>
      <c r="E29" s="65" t="s">
        <v>15</v>
      </c>
      <c r="F29" s="69">
        <v>32913</v>
      </c>
      <c r="G29" s="65">
        <v>1990</v>
      </c>
      <c r="H29" s="82">
        <f>$K$3-G29</f>
        <v>32</v>
      </c>
      <c r="I29" s="65">
        <v>2484</v>
      </c>
      <c r="J29" s="82">
        <f t="shared" si="0"/>
        <v>44.28</v>
      </c>
      <c r="K29" s="65"/>
      <c r="L29" s="85" t="str">
        <f t="shared" si="1"/>
        <v>GRUPO B</v>
      </c>
    </row>
    <row r="30" spans="1:12" x14ac:dyDescent="0.3">
      <c r="A30" s="65">
        <v>26</v>
      </c>
      <c r="B30" s="66"/>
      <c r="C30" s="70"/>
      <c r="D30" s="68"/>
      <c r="E30" s="65" t="s">
        <v>15</v>
      </c>
      <c r="F30" s="69">
        <v>24119</v>
      </c>
      <c r="G30" s="65">
        <v>1966</v>
      </c>
      <c r="H30" s="82">
        <f>$K$3-G30</f>
        <v>56</v>
      </c>
      <c r="I30" s="65">
        <v>2567</v>
      </c>
      <c r="J30" s="82">
        <f t="shared" si="0"/>
        <v>45.940000000000005</v>
      </c>
      <c r="K30" s="65"/>
      <c r="L30" s="85" t="str">
        <f t="shared" si="1"/>
        <v>GRUPO A</v>
      </c>
    </row>
    <row r="31" spans="1:12" x14ac:dyDescent="0.3">
      <c r="A31" s="65">
        <v>27</v>
      </c>
      <c r="B31" s="66"/>
      <c r="C31" s="70"/>
      <c r="D31" s="68"/>
      <c r="E31" s="65" t="s">
        <v>15</v>
      </c>
      <c r="F31" s="69">
        <v>29359</v>
      </c>
      <c r="G31" s="65">
        <v>1980</v>
      </c>
      <c r="H31" s="82">
        <f>$K$3-G31</f>
        <v>42</v>
      </c>
      <c r="I31" s="65">
        <v>2215</v>
      </c>
      <c r="J31" s="82">
        <f t="shared" si="0"/>
        <v>38.900000000000006</v>
      </c>
      <c r="K31" s="65"/>
      <c r="L31" s="85" t="str">
        <f t="shared" si="1"/>
        <v>GRUPO B</v>
      </c>
    </row>
    <row r="32" spans="1:12" x14ac:dyDescent="0.3">
      <c r="A32" s="60">
        <v>28</v>
      </c>
      <c r="B32" s="66"/>
      <c r="C32" s="70"/>
      <c r="D32" s="68"/>
      <c r="E32" s="65" t="s">
        <v>15</v>
      </c>
      <c r="F32" s="69">
        <v>30329</v>
      </c>
      <c r="G32" s="65">
        <v>1983</v>
      </c>
      <c r="H32" s="82">
        <f>$K$3-G32</f>
        <v>39</v>
      </c>
      <c r="I32" s="65">
        <v>2221</v>
      </c>
      <c r="J32" s="82">
        <f t="shared" si="0"/>
        <v>39.020000000000003</v>
      </c>
      <c r="K32" s="65"/>
      <c r="L32" s="85" t="str">
        <f t="shared" si="1"/>
        <v>GRUPO C</v>
      </c>
    </row>
    <row r="33" spans="1:12" x14ac:dyDescent="0.3">
      <c r="A33" s="65">
        <v>29</v>
      </c>
      <c r="B33" s="66"/>
      <c r="C33" s="67"/>
      <c r="D33" s="74"/>
      <c r="E33" s="65" t="s">
        <v>15</v>
      </c>
      <c r="F33" s="69">
        <v>32879</v>
      </c>
      <c r="G33" s="65">
        <v>1990</v>
      </c>
      <c r="H33" s="82">
        <f>$K$3-G33</f>
        <v>32</v>
      </c>
      <c r="I33" s="65">
        <v>1792</v>
      </c>
      <c r="J33" s="82">
        <f t="shared" si="0"/>
        <v>30.440000000000005</v>
      </c>
      <c r="K33" s="65"/>
      <c r="L33" s="85" t="str">
        <f t="shared" si="1"/>
        <v>GRUPO D-MALA</v>
      </c>
    </row>
    <row r="34" spans="1:12" x14ac:dyDescent="0.3">
      <c r="A34" s="65">
        <v>30</v>
      </c>
      <c r="B34" s="66"/>
      <c r="C34" s="67"/>
      <c r="D34" s="74"/>
      <c r="E34" s="65" t="s">
        <v>21</v>
      </c>
      <c r="F34" s="69">
        <v>34311</v>
      </c>
      <c r="G34" s="65">
        <v>1993</v>
      </c>
      <c r="H34" s="82">
        <f>$K$3-G34</f>
        <v>29</v>
      </c>
      <c r="I34" s="65">
        <v>1682</v>
      </c>
      <c r="J34" s="82">
        <f t="shared" si="0"/>
        <v>28.240000000000002</v>
      </c>
      <c r="K34" s="65"/>
      <c r="L34" s="85" t="str">
        <f t="shared" si="1"/>
        <v>GRUPO D-MALA</v>
      </c>
    </row>
    <row r="35" spans="1:12" x14ac:dyDescent="0.3">
      <c r="A35" s="60">
        <v>31</v>
      </c>
      <c r="B35" s="66"/>
      <c r="C35" s="67"/>
      <c r="D35" s="68"/>
      <c r="E35" s="65" t="s">
        <v>15</v>
      </c>
      <c r="F35" s="69">
        <v>24933</v>
      </c>
      <c r="G35" s="65">
        <v>1968</v>
      </c>
      <c r="H35" s="82">
        <f>$K$3-G35</f>
        <v>54</v>
      </c>
      <c r="I35" s="65">
        <v>2900</v>
      </c>
      <c r="J35" s="82">
        <f t="shared" si="0"/>
        <v>52.6</v>
      </c>
      <c r="K35" s="65"/>
      <c r="L35" s="85" t="str">
        <f t="shared" si="1"/>
        <v>GRUPO A</v>
      </c>
    </row>
    <row r="36" spans="1:12" x14ac:dyDescent="0.3">
      <c r="A36" s="65">
        <v>32</v>
      </c>
      <c r="B36" s="66"/>
      <c r="C36" s="67"/>
      <c r="D36" s="68"/>
      <c r="E36" s="65" t="s">
        <v>15</v>
      </c>
      <c r="F36" s="69">
        <v>26458</v>
      </c>
      <c r="G36" s="65">
        <v>1972</v>
      </c>
      <c r="H36" s="82">
        <f>$K$3-G36</f>
        <v>50</v>
      </c>
      <c r="I36" s="65">
        <v>2415</v>
      </c>
      <c r="J36" s="82">
        <f t="shared" si="0"/>
        <v>42.900000000000006</v>
      </c>
      <c r="K36" s="65"/>
      <c r="L36" s="85" t="str">
        <f t="shared" si="1"/>
        <v>GRUPO A</v>
      </c>
    </row>
    <row r="37" spans="1:12" x14ac:dyDescent="0.3">
      <c r="A37" s="65">
        <v>33</v>
      </c>
      <c r="B37" s="66"/>
      <c r="C37" s="67"/>
      <c r="D37" s="68"/>
      <c r="E37" s="65" t="s">
        <v>15</v>
      </c>
      <c r="F37" s="69">
        <v>28305</v>
      </c>
      <c r="G37" s="65">
        <v>1977</v>
      </c>
      <c r="H37" s="82">
        <f>$K$3-G37</f>
        <v>45</v>
      </c>
      <c r="I37" s="65">
        <v>3000</v>
      </c>
      <c r="J37" s="82">
        <f t="shared" si="0"/>
        <v>54.6</v>
      </c>
      <c r="K37" s="65"/>
      <c r="L37" s="85" t="str">
        <f t="shared" si="1"/>
        <v>GRUPO A</v>
      </c>
    </row>
    <row r="38" spans="1:12" x14ac:dyDescent="0.3">
      <c r="A38" s="60">
        <v>34</v>
      </c>
      <c r="B38" s="66"/>
      <c r="C38" s="71"/>
      <c r="D38" s="76"/>
      <c r="E38" s="65" t="s">
        <v>15</v>
      </c>
      <c r="F38" s="69">
        <v>27604</v>
      </c>
      <c r="G38" s="65">
        <v>1975</v>
      </c>
      <c r="H38" s="82">
        <f>$K$3-G38</f>
        <v>47</v>
      </c>
      <c r="I38" s="65">
        <v>1800</v>
      </c>
      <c r="J38" s="82">
        <f t="shared" si="0"/>
        <v>30.6</v>
      </c>
      <c r="K38" s="65"/>
      <c r="L38" s="85" t="str">
        <f t="shared" si="1"/>
        <v>GRUPO C</v>
      </c>
    </row>
    <row r="39" spans="1:12" x14ac:dyDescent="0.3">
      <c r="A39" s="65">
        <v>35</v>
      </c>
      <c r="B39" s="66"/>
      <c r="C39" s="67"/>
      <c r="D39" s="68"/>
      <c r="E39" s="65" t="s">
        <v>15</v>
      </c>
      <c r="F39" s="69">
        <v>29501</v>
      </c>
      <c r="G39" s="65">
        <v>1980</v>
      </c>
      <c r="H39" s="82">
        <f>$K$3-G39</f>
        <v>42</v>
      </c>
      <c r="I39" s="65">
        <v>2000</v>
      </c>
      <c r="J39" s="82">
        <f t="shared" si="0"/>
        <v>34.6</v>
      </c>
      <c r="K39" s="65"/>
      <c r="L39" s="85" t="str">
        <f t="shared" si="1"/>
        <v>GRUPO C</v>
      </c>
    </row>
    <row r="40" spans="1:12" x14ac:dyDescent="0.3">
      <c r="A40" s="65">
        <v>36</v>
      </c>
      <c r="B40" s="66"/>
      <c r="C40" s="67"/>
      <c r="D40" s="68"/>
      <c r="E40" s="65" t="s">
        <v>15</v>
      </c>
      <c r="F40" s="69">
        <v>29453</v>
      </c>
      <c r="G40" s="65">
        <v>1980</v>
      </c>
      <c r="H40" s="82">
        <f>$K$3-G40</f>
        <v>42</v>
      </c>
      <c r="I40" s="65">
        <v>2352</v>
      </c>
      <c r="J40" s="82">
        <f t="shared" si="0"/>
        <v>41.64</v>
      </c>
      <c r="K40" s="65"/>
      <c r="L40" s="85" t="str">
        <f t="shared" si="1"/>
        <v>GRUPO B</v>
      </c>
    </row>
    <row r="41" spans="1:12" x14ac:dyDescent="0.3">
      <c r="A41" s="60">
        <v>37</v>
      </c>
      <c r="B41" s="66"/>
      <c r="C41" s="67"/>
      <c r="D41" s="68"/>
      <c r="E41" s="65" t="s">
        <v>15</v>
      </c>
      <c r="F41" s="69">
        <v>30249</v>
      </c>
      <c r="G41" s="65">
        <v>1982</v>
      </c>
      <c r="H41" s="82">
        <f>$K$3-G41</f>
        <v>40</v>
      </c>
      <c r="I41" s="65">
        <v>2347</v>
      </c>
      <c r="J41" s="82">
        <f t="shared" si="0"/>
        <v>41.54</v>
      </c>
      <c r="K41" s="65"/>
      <c r="L41" s="85" t="str">
        <f t="shared" si="1"/>
        <v>GRUPO B</v>
      </c>
    </row>
    <row r="42" spans="1:12" x14ac:dyDescent="0.3">
      <c r="A42" s="65">
        <v>38</v>
      </c>
      <c r="B42" s="66"/>
      <c r="C42" s="67"/>
      <c r="D42" s="68"/>
      <c r="E42" s="65" t="s">
        <v>15</v>
      </c>
      <c r="F42" s="69">
        <v>28989</v>
      </c>
      <c r="G42" s="65">
        <v>1979</v>
      </c>
      <c r="H42" s="82">
        <f>$K$3-G42</f>
        <v>43</v>
      </c>
      <c r="I42" s="65">
        <v>2035</v>
      </c>
      <c r="J42" s="82">
        <f t="shared" si="0"/>
        <v>35.300000000000004</v>
      </c>
      <c r="K42" s="65"/>
      <c r="L42" s="85" t="str">
        <f t="shared" si="1"/>
        <v>GRUPO C</v>
      </c>
    </row>
    <row r="43" spans="1:12" x14ac:dyDescent="0.3">
      <c r="A43" s="65">
        <v>39</v>
      </c>
      <c r="B43" s="66"/>
      <c r="C43" s="71"/>
      <c r="D43" s="72"/>
      <c r="E43" s="65" t="s">
        <v>15</v>
      </c>
      <c r="F43" s="69">
        <v>31554</v>
      </c>
      <c r="G43" s="65">
        <v>1986</v>
      </c>
      <c r="H43" s="82">
        <f>$K$3-G43</f>
        <v>36</v>
      </c>
      <c r="I43" s="65">
        <v>2309</v>
      </c>
      <c r="J43" s="82">
        <f t="shared" si="0"/>
        <v>40.78</v>
      </c>
      <c r="K43" s="65"/>
      <c r="L43" s="85" t="str">
        <f t="shared" si="1"/>
        <v>GRUPO B</v>
      </c>
    </row>
    <row r="44" spans="1:12" x14ac:dyDescent="0.3">
      <c r="A44" s="60">
        <v>40</v>
      </c>
      <c r="B44" s="66"/>
      <c r="C44" s="67"/>
      <c r="D44" s="68"/>
      <c r="E44" s="65" t="s">
        <v>21</v>
      </c>
      <c r="F44" s="69">
        <v>31661</v>
      </c>
      <c r="G44" s="65">
        <v>1986</v>
      </c>
      <c r="H44" s="82">
        <f>$K$3-G44</f>
        <v>36</v>
      </c>
      <c r="I44" s="65">
        <v>2484</v>
      </c>
      <c r="J44" s="82">
        <f t="shared" si="0"/>
        <v>44.28</v>
      </c>
      <c r="K44" s="65"/>
      <c r="L44" s="85" t="str">
        <f t="shared" si="1"/>
        <v>GRUPO B</v>
      </c>
    </row>
    <row r="45" spans="1:12" x14ac:dyDescent="0.3">
      <c r="A45" s="65">
        <v>41</v>
      </c>
      <c r="B45" s="66"/>
      <c r="C45" s="67"/>
      <c r="D45" s="68"/>
      <c r="E45" s="65" t="s">
        <v>15</v>
      </c>
      <c r="F45" s="69">
        <v>32323</v>
      </c>
      <c r="G45" s="65">
        <v>1988</v>
      </c>
      <c r="H45" s="82">
        <f>$K$3-G45</f>
        <v>34</v>
      </c>
      <c r="I45" s="65">
        <v>2567</v>
      </c>
      <c r="J45" s="82">
        <f t="shared" si="0"/>
        <v>45.940000000000005</v>
      </c>
      <c r="K45" s="65"/>
      <c r="L45" s="85" t="str">
        <f t="shared" si="1"/>
        <v>GRUPO B</v>
      </c>
    </row>
    <row r="46" spans="1:12" x14ac:dyDescent="0.3">
      <c r="A46" s="65">
        <v>42</v>
      </c>
      <c r="B46" s="66"/>
      <c r="C46" s="67"/>
      <c r="D46" s="68"/>
      <c r="E46" s="65" t="s">
        <v>15</v>
      </c>
      <c r="F46" s="69">
        <v>33021</v>
      </c>
      <c r="G46" s="65">
        <v>1990</v>
      </c>
      <c r="H46" s="82">
        <f>$K$3-G46</f>
        <v>32</v>
      </c>
      <c r="I46" s="65">
        <v>2215</v>
      </c>
      <c r="J46" s="82">
        <f t="shared" si="0"/>
        <v>38.900000000000006</v>
      </c>
      <c r="K46" s="65"/>
      <c r="L46" s="85" t="str">
        <f t="shared" si="1"/>
        <v>GRUPO C</v>
      </c>
    </row>
    <row r="47" spans="1:12" x14ac:dyDescent="0.3">
      <c r="A47" s="60">
        <v>43</v>
      </c>
      <c r="B47" s="66"/>
      <c r="C47" s="67"/>
      <c r="D47" s="68"/>
      <c r="E47" s="65" t="s">
        <v>15</v>
      </c>
      <c r="F47" s="69">
        <v>32053</v>
      </c>
      <c r="G47" s="65">
        <v>1987</v>
      </c>
      <c r="H47" s="82">
        <f>$K$3-G47</f>
        <v>35</v>
      </c>
      <c r="I47" s="65">
        <v>2221</v>
      </c>
      <c r="J47" s="82">
        <f t="shared" si="0"/>
        <v>39.020000000000003</v>
      </c>
      <c r="K47" s="65"/>
      <c r="L47" s="85" t="str">
        <f t="shared" si="1"/>
        <v>GRUPO C</v>
      </c>
    </row>
    <row r="48" spans="1:12" x14ac:dyDescent="0.3">
      <c r="A48" s="65">
        <v>44</v>
      </c>
      <c r="B48" s="66"/>
      <c r="C48" s="67"/>
      <c r="D48" s="68"/>
      <c r="E48" s="65" t="s">
        <v>21</v>
      </c>
      <c r="F48" s="69">
        <v>34583</v>
      </c>
      <c r="G48" s="65">
        <v>1994</v>
      </c>
      <c r="H48" s="82">
        <f>$K$3-G48</f>
        <v>28</v>
      </c>
      <c r="I48" s="65">
        <v>1792</v>
      </c>
      <c r="J48" s="82">
        <f t="shared" si="0"/>
        <v>30.440000000000005</v>
      </c>
      <c r="K48" s="65"/>
      <c r="L48" s="85" t="str">
        <f t="shared" si="1"/>
        <v>GRUPO D-MALA</v>
      </c>
    </row>
    <row r="49" spans="1:12" x14ac:dyDescent="0.3">
      <c r="A49" s="65">
        <v>45</v>
      </c>
      <c r="C49" s="67"/>
      <c r="D49" s="68"/>
      <c r="E49" s="65" t="s">
        <v>15</v>
      </c>
      <c r="F49" s="69">
        <v>37113</v>
      </c>
      <c r="G49" s="65">
        <v>2001</v>
      </c>
      <c r="H49" s="82">
        <f t="shared" ref="H49:H112" si="2">$K$3-G49</f>
        <v>21</v>
      </c>
      <c r="I49" s="65">
        <v>1682</v>
      </c>
      <c r="J49" s="82">
        <f t="shared" ref="J49:J112" si="3">(I49*0.02)-5.4</f>
        <v>28.240000000000002</v>
      </c>
      <c r="K49" s="65"/>
      <c r="L49" s="85" t="str">
        <f t="shared" ref="L49:L112" si="4">IF(OR(AND(E49="M",H49&lt;30,I49&gt;2800),AND(E49="M",H49&gt;=30,I49&gt;2700),AND(E49="M",H49&gt;=40,I49&gt;2500), AND(E49="M",H49&gt;=50,I49&gt;2400),
AND(E49="F",H49&lt;30,I49&gt;2700),AND(E49="F",H49&gt;=30,I49&gt;2500), AND(E49="F",H49&gt;=40,I49&gt;2300), AND(E49="F",H49&gt;=50,I49&gt;2200)),"GRUPO A",
IF(OR(AND(E49="M",H49&lt;30,I49&gt;=2400),AND(E49="M",H49&gt;=30,I49&gt;=2300),AND(E49="M",H49&gt;=40,I49&gt;=2100),AND(E49="M",H49&gt;=50,I49&gt;=2000),
AND(E49="F",H49&lt;30,I49&gt;=2200), AND(E49="F",H49&gt;=30,I49&gt;=2000), AND(E49="F",H49&gt;=40,I49&gt;=1900), AND(E49="F",H49&gt;=50,I49&gt;=1700)),"GRUPO B",
IF(OR(AND(E49="M",H49&lt;30,I49&gt;=2200), AND(E49="M",H49&gt;=30,I49&gt;=1900), AND(E49="M",H49&gt;=40,I49&gt;=1700), AND(E49="M",H49&gt;=50,I49&gt;=1600),
AND(E49="F",H49&lt;30,I49&gt;=1800), AND(E49="F",H49&gt;=30,I49&gt;=1700),  AND(E49="F",H49&gt;=40,I49&gt;=1500), AND(E49="F",H49&gt;=50,I49&gt;=1400)),"GRUPO C",
IF(OR(AND(E49="M",H49&lt;30,I49&gt;=1600),AND(E49="M",H49&gt;=30,I49&gt;=1500),AND(E49="M",H49&gt;=40,I49&gt;=1400),AND(E49="M",H49&gt;50,I49&gt;=1300),
AND(E49="F",H49&lt;30,I49&gt;=1500), AND(E49="F",H49&gt;=30,I49&gt;=1400),  AND(E49="F",H49&gt;=40,I49&gt;=1200), AND(E49="F",H49&gt;=50,I49&gt;=1100)),"GRUPO D-MALA","GRUPO D-MUY MALA"))))</f>
        <v>GRUPO D-MALA</v>
      </c>
    </row>
    <row r="50" spans="1:12" x14ac:dyDescent="0.3">
      <c r="A50" s="60">
        <v>46</v>
      </c>
      <c r="C50" s="67"/>
      <c r="D50" s="68"/>
      <c r="E50" s="65" t="s">
        <v>21</v>
      </c>
      <c r="F50" s="64">
        <v>25850</v>
      </c>
      <c r="G50" s="60">
        <v>1970</v>
      </c>
      <c r="H50" s="167">
        <f>$K$3-G50</f>
        <v>52</v>
      </c>
      <c r="I50" s="65">
        <v>2900</v>
      </c>
      <c r="J50" s="82">
        <f t="shared" si="3"/>
        <v>52.6</v>
      </c>
      <c r="K50" s="65"/>
      <c r="L50" s="85" t="str">
        <f t="shared" si="4"/>
        <v>GRUPO A</v>
      </c>
    </row>
    <row r="51" spans="1:12" x14ac:dyDescent="0.3">
      <c r="A51" s="65">
        <v>47</v>
      </c>
      <c r="C51" s="67"/>
      <c r="D51" s="68"/>
      <c r="E51" s="65" t="s">
        <v>15</v>
      </c>
      <c r="F51" s="69">
        <v>26945</v>
      </c>
      <c r="G51" s="65">
        <v>1973</v>
      </c>
      <c r="H51" s="82">
        <f>$K$3-G51</f>
        <v>49</v>
      </c>
      <c r="I51" s="65">
        <v>2415</v>
      </c>
      <c r="J51" s="82">
        <f t="shared" si="3"/>
        <v>42.900000000000006</v>
      </c>
      <c r="K51" s="65"/>
      <c r="L51" s="85" t="str">
        <f t="shared" si="4"/>
        <v>GRUPO B</v>
      </c>
    </row>
    <row r="52" spans="1:12" x14ac:dyDescent="0.3">
      <c r="A52" s="65">
        <v>48</v>
      </c>
      <c r="C52" s="67"/>
      <c r="D52" s="68"/>
      <c r="E52" s="65" t="s">
        <v>21</v>
      </c>
      <c r="F52" s="69">
        <v>31475</v>
      </c>
      <c r="G52" s="65">
        <v>1986</v>
      </c>
      <c r="H52" s="82">
        <f>$K$3-G52</f>
        <v>36</v>
      </c>
      <c r="I52" s="65">
        <v>3000</v>
      </c>
      <c r="J52" s="82">
        <f t="shared" si="3"/>
        <v>54.6</v>
      </c>
      <c r="K52" s="65"/>
      <c r="L52" s="85" t="str">
        <f t="shared" si="4"/>
        <v>GRUPO A</v>
      </c>
    </row>
    <row r="53" spans="1:12" x14ac:dyDescent="0.3">
      <c r="A53" s="60">
        <v>49</v>
      </c>
      <c r="C53" s="67"/>
      <c r="D53" s="68"/>
      <c r="E53" s="65" t="s">
        <v>15</v>
      </c>
      <c r="F53" s="69">
        <v>25404</v>
      </c>
      <c r="G53" s="65">
        <v>1969</v>
      </c>
      <c r="H53" s="82">
        <f>$K$3-G53</f>
        <v>53</v>
      </c>
      <c r="I53" s="65">
        <v>1800</v>
      </c>
      <c r="J53" s="82">
        <f t="shared" si="3"/>
        <v>30.6</v>
      </c>
      <c r="K53" s="65"/>
      <c r="L53" s="85" t="str">
        <f t="shared" si="4"/>
        <v>GRUPO C</v>
      </c>
    </row>
    <row r="54" spans="1:12" x14ac:dyDescent="0.3">
      <c r="A54" s="65">
        <v>50</v>
      </c>
      <c r="C54" s="67"/>
      <c r="D54" s="68"/>
      <c r="E54" s="65" t="s">
        <v>21</v>
      </c>
      <c r="F54" s="69">
        <v>25247</v>
      </c>
      <c r="G54" s="65">
        <v>1969</v>
      </c>
      <c r="H54" s="82">
        <f>$K$3-G54</f>
        <v>53</v>
      </c>
      <c r="I54" s="65">
        <v>2000</v>
      </c>
      <c r="J54" s="82">
        <f t="shared" si="3"/>
        <v>34.6</v>
      </c>
      <c r="K54" s="65"/>
      <c r="L54" s="85" t="str">
        <f t="shared" si="4"/>
        <v>GRUPO B</v>
      </c>
    </row>
    <row r="55" spans="1:12" x14ac:dyDescent="0.3">
      <c r="A55" s="65">
        <v>51</v>
      </c>
      <c r="C55" s="67"/>
      <c r="D55" s="68"/>
      <c r="E55" s="65" t="s">
        <v>15</v>
      </c>
      <c r="F55" s="69">
        <v>28717</v>
      </c>
      <c r="G55" s="65">
        <v>1978</v>
      </c>
      <c r="H55" s="82">
        <f>$K$3-G55</f>
        <v>44</v>
      </c>
      <c r="I55" s="65">
        <v>2352</v>
      </c>
      <c r="J55" s="82">
        <f t="shared" si="3"/>
        <v>41.64</v>
      </c>
      <c r="K55" s="65"/>
      <c r="L55" s="85" t="str">
        <f t="shared" si="4"/>
        <v>GRUPO B</v>
      </c>
    </row>
    <row r="56" spans="1:12" x14ac:dyDescent="0.3">
      <c r="A56" s="60">
        <v>52</v>
      </c>
      <c r="B56" s="78"/>
      <c r="C56" s="67"/>
      <c r="D56" s="68"/>
      <c r="E56" s="65" t="s">
        <v>21</v>
      </c>
      <c r="F56" s="69">
        <v>30263</v>
      </c>
      <c r="G56" s="65">
        <v>1982</v>
      </c>
      <c r="H56" s="82">
        <f>$K$3-G56</f>
        <v>40</v>
      </c>
      <c r="I56" s="65">
        <v>2347</v>
      </c>
      <c r="J56" s="82">
        <f t="shared" si="3"/>
        <v>41.54</v>
      </c>
      <c r="K56" s="65"/>
      <c r="L56" s="85" t="str">
        <f t="shared" si="4"/>
        <v>GRUPO A</v>
      </c>
    </row>
    <row r="57" spans="1:12" x14ac:dyDescent="0.3">
      <c r="A57" s="65">
        <v>53</v>
      </c>
      <c r="B57" s="78"/>
      <c r="C57" s="67"/>
      <c r="D57" s="68"/>
      <c r="E57" s="65" t="s">
        <v>15</v>
      </c>
      <c r="F57" s="69">
        <v>24457</v>
      </c>
      <c r="G57" s="65">
        <v>1966</v>
      </c>
      <c r="H57" s="82">
        <f>$K$3-G57</f>
        <v>56</v>
      </c>
      <c r="I57" s="65">
        <v>2035</v>
      </c>
      <c r="J57" s="82">
        <f t="shared" si="3"/>
        <v>35.300000000000004</v>
      </c>
      <c r="K57" s="65"/>
      <c r="L57" s="85" t="str">
        <f t="shared" si="4"/>
        <v>GRUPO B</v>
      </c>
    </row>
    <row r="58" spans="1:12" x14ac:dyDescent="0.3">
      <c r="A58" s="65">
        <v>54</v>
      </c>
      <c r="B58" s="78"/>
      <c r="C58" s="67"/>
      <c r="D58" s="68"/>
      <c r="E58" s="65" t="s">
        <v>21</v>
      </c>
      <c r="F58" s="69">
        <v>30468</v>
      </c>
      <c r="G58" s="65">
        <v>1983</v>
      </c>
      <c r="H58" s="82">
        <f>$K$3-G58</f>
        <v>39</v>
      </c>
      <c r="I58" s="65">
        <v>2309</v>
      </c>
      <c r="J58" s="82">
        <f t="shared" si="3"/>
        <v>40.78</v>
      </c>
      <c r="K58" s="65"/>
      <c r="L58" s="85" t="str">
        <f t="shared" si="4"/>
        <v>GRUPO B</v>
      </c>
    </row>
    <row r="59" spans="1:12" x14ac:dyDescent="0.3">
      <c r="A59" s="60">
        <v>55</v>
      </c>
      <c r="C59" s="67"/>
      <c r="D59" s="68"/>
      <c r="E59" s="65" t="s">
        <v>15</v>
      </c>
      <c r="F59" s="69">
        <v>32286</v>
      </c>
      <c r="G59" s="65">
        <v>1988</v>
      </c>
      <c r="H59" s="82">
        <f>$K$3-G59</f>
        <v>34</v>
      </c>
      <c r="I59" s="65">
        <v>2484</v>
      </c>
      <c r="J59" s="82">
        <f t="shared" si="3"/>
        <v>44.28</v>
      </c>
      <c r="K59" s="65"/>
      <c r="L59" s="85" t="str">
        <f t="shared" si="4"/>
        <v>GRUPO B</v>
      </c>
    </row>
    <row r="60" spans="1:12" x14ac:dyDescent="0.3">
      <c r="A60" s="65">
        <v>56</v>
      </c>
      <c r="C60" s="67"/>
      <c r="D60" s="68"/>
      <c r="E60" s="65" t="s">
        <v>21</v>
      </c>
      <c r="F60" s="69">
        <v>32586</v>
      </c>
      <c r="G60" s="65">
        <v>1989</v>
      </c>
      <c r="H60" s="82">
        <f>$K$3-G60</f>
        <v>33</v>
      </c>
      <c r="I60" s="65">
        <v>2567</v>
      </c>
      <c r="J60" s="82">
        <f t="shared" si="3"/>
        <v>45.940000000000005</v>
      </c>
      <c r="K60" s="65"/>
      <c r="L60" s="85" t="str">
        <f t="shared" si="4"/>
        <v>GRUPO A</v>
      </c>
    </row>
    <row r="61" spans="1:12" x14ac:dyDescent="0.3">
      <c r="A61" s="65">
        <v>57</v>
      </c>
      <c r="C61" s="67"/>
      <c r="D61" s="68"/>
      <c r="E61" s="65" t="s">
        <v>15</v>
      </c>
      <c r="F61" s="69">
        <v>32601</v>
      </c>
      <c r="G61" s="65">
        <v>1989</v>
      </c>
      <c r="H61" s="82">
        <f>$K$3-G61</f>
        <v>33</v>
      </c>
      <c r="I61" s="65">
        <v>2215</v>
      </c>
      <c r="J61" s="82">
        <f t="shared" si="3"/>
        <v>38.900000000000006</v>
      </c>
      <c r="K61" s="65"/>
      <c r="L61" s="85" t="str">
        <f t="shared" si="4"/>
        <v>GRUPO C</v>
      </c>
    </row>
    <row r="62" spans="1:12" x14ac:dyDescent="0.3">
      <c r="A62" s="60">
        <v>58</v>
      </c>
      <c r="C62" s="67"/>
      <c r="D62" s="68"/>
      <c r="E62" s="65" t="s">
        <v>21</v>
      </c>
      <c r="F62" s="69">
        <v>33689</v>
      </c>
      <c r="G62" s="65">
        <v>1992</v>
      </c>
      <c r="H62" s="82">
        <f>$K$3-G62</f>
        <v>30</v>
      </c>
      <c r="I62" s="65">
        <v>2221</v>
      </c>
      <c r="J62" s="82">
        <f t="shared" si="3"/>
        <v>39.020000000000003</v>
      </c>
      <c r="K62" s="65"/>
      <c r="L62" s="85" t="str">
        <f t="shared" si="4"/>
        <v>GRUPO B</v>
      </c>
    </row>
    <row r="63" spans="1:12" x14ac:dyDescent="0.3">
      <c r="A63" s="65">
        <v>59</v>
      </c>
      <c r="C63" s="67"/>
      <c r="D63" s="68"/>
      <c r="E63" s="65" t="s">
        <v>15</v>
      </c>
      <c r="F63" s="69">
        <v>28541</v>
      </c>
      <c r="G63" s="65">
        <v>1978</v>
      </c>
      <c r="H63" s="82">
        <f>$K$3-G63</f>
        <v>44</v>
      </c>
      <c r="I63" s="65">
        <v>1792</v>
      </c>
      <c r="J63" s="82">
        <f t="shared" si="3"/>
        <v>30.440000000000005</v>
      </c>
      <c r="K63" s="65"/>
      <c r="L63" s="85" t="str">
        <f t="shared" si="4"/>
        <v>GRUPO C</v>
      </c>
    </row>
    <row r="64" spans="1:12" x14ac:dyDescent="0.3">
      <c r="A64" s="65">
        <v>60</v>
      </c>
      <c r="C64" s="67"/>
      <c r="D64" s="68"/>
      <c r="E64" s="65" t="s">
        <v>21</v>
      </c>
      <c r="F64" s="69">
        <v>34485</v>
      </c>
      <c r="G64" s="65">
        <v>1994</v>
      </c>
      <c r="H64" s="82">
        <f>$K$3-G64</f>
        <v>28</v>
      </c>
      <c r="I64" s="65">
        <v>1682</v>
      </c>
      <c r="J64" s="82">
        <f t="shared" si="3"/>
        <v>28.240000000000002</v>
      </c>
      <c r="K64" s="65"/>
      <c r="L64" s="85" t="str">
        <f t="shared" si="4"/>
        <v>GRUPO D-MALA</v>
      </c>
    </row>
    <row r="65" spans="1:12" x14ac:dyDescent="0.3">
      <c r="A65" s="60">
        <v>61</v>
      </c>
      <c r="C65" s="67"/>
      <c r="D65" s="68"/>
      <c r="E65" s="65" t="s">
        <v>15</v>
      </c>
      <c r="F65" s="69">
        <v>31300</v>
      </c>
      <c r="G65" s="65">
        <v>1985</v>
      </c>
      <c r="H65" s="82">
        <f>$K$3-G65</f>
        <v>37</v>
      </c>
      <c r="I65" s="65">
        <v>2900</v>
      </c>
      <c r="J65" s="82">
        <f t="shared" si="3"/>
        <v>52.6</v>
      </c>
      <c r="K65" s="65"/>
      <c r="L65" s="85" t="str">
        <f t="shared" si="4"/>
        <v>GRUPO A</v>
      </c>
    </row>
    <row r="66" spans="1:12" x14ac:dyDescent="0.3">
      <c r="A66" s="65">
        <v>62</v>
      </c>
      <c r="C66" s="67"/>
      <c r="D66" s="68"/>
      <c r="E66" s="65" t="s">
        <v>21</v>
      </c>
      <c r="F66" s="69">
        <v>30281</v>
      </c>
      <c r="G66" s="65">
        <v>1982</v>
      </c>
      <c r="H66" s="82">
        <f>$K$3-G66</f>
        <v>40</v>
      </c>
      <c r="I66" s="65">
        <v>2415</v>
      </c>
      <c r="J66" s="82">
        <f t="shared" si="3"/>
        <v>42.900000000000006</v>
      </c>
      <c r="K66" s="65"/>
      <c r="L66" s="85" t="str">
        <f t="shared" si="4"/>
        <v>GRUPO A</v>
      </c>
    </row>
    <row r="67" spans="1:12" x14ac:dyDescent="0.3">
      <c r="A67" s="65">
        <v>63</v>
      </c>
      <c r="C67" s="67"/>
      <c r="D67" s="68"/>
      <c r="E67" s="65" t="s">
        <v>15</v>
      </c>
      <c r="F67" s="69">
        <v>32002</v>
      </c>
      <c r="G67" s="65">
        <v>1987</v>
      </c>
      <c r="H67" s="82">
        <f>$K$3-G67</f>
        <v>35</v>
      </c>
      <c r="I67" s="65">
        <v>3000</v>
      </c>
      <c r="J67" s="82">
        <f t="shared" si="3"/>
        <v>54.6</v>
      </c>
      <c r="K67" s="65"/>
      <c r="L67" s="85" t="str">
        <f t="shared" si="4"/>
        <v>GRUPO A</v>
      </c>
    </row>
    <row r="68" spans="1:12" x14ac:dyDescent="0.3">
      <c r="A68" s="60">
        <v>64</v>
      </c>
      <c r="C68" s="67"/>
      <c r="D68" s="68"/>
      <c r="E68" s="65" t="s">
        <v>21</v>
      </c>
      <c r="F68" s="69">
        <v>34878</v>
      </c>
      <c r="G68" s="65">
        <v>1995</v>
      </c>
      <c r="H68" s="82">
        <f>$K$3-G68</f>
        <v>27</v>
      </c>
      <c r="I68" s="65">
        <v>1800</v>
      </c>
      <c r="J68" s="82">
        <f t="shared" si="3"/>
        <v>30.6</v>
      </c>
      <c r="K68" s="65"/>
      <c r="L68" s="85" t="str">
        <f t="shared" si="4"/>
        <v>GRUPO C</v>
      </c>
    </row>
    <row r="69" spans="1:12" x14ac:dyDescent="0.3">
      <c r="A69" s="65">
        <v>65</v>
      </c>
      <c r="C69" s="67"/>
      <c r="D69" s="68"/>
      <c r="E69" s="65" t="s">
        <v>15</v>
      </c>
      <c r="F69" s="69">
        <v>29342</v>
      </c>
      <c r="G69" s="65">
        <v>1980</v>
      </c>
      <c r="H69" s="82">
        <f>$K$3-G69</f>
        <v>42</v>
      </c>
      <c r="I69" s="65">
        <v>2000</v>
      </c>
      <c r="J69" s="82">
        <f t="shared" si="3"/>
        <v>34.6</v>
      </c>
      <c r="K69" s="65"/>
      <c r="L69" s="85" t="str">
        <f t="shared" si="4"/>
        <v>GRUPO C</v>
      </c>
    </row>
    <row r="70" spans="1:12" x14ac:dyDescent="0.3">
      <c r="A70" s="65">
        <v>66</v>
      </c>
      <c r="C70" s="67"/>
      <c r="D70" s="68"/>
      <c r="E70" s="65" t="s">
        <v>21</v>
      </c>
      <c r="F70" s="69">
        <v>33711</v>
      </c>
      <c r="G70" s="65">
        <v>1992</v>
      </c>
      <c r="H70" s="82">
        <f>$K$3-G70</f>
        <v>30</v>
      </c>
      <c r="I70" s="65">
        <v>2352</v>
      </c>
      <c r="J70" s="82">
        <f t="shared" si="3"/>
        <v>41.64</v>
      </c>
      <c r="K70" s="65"/>
      <c r="L70" s="85" t="str">
        <f t="shared" si="4"/>
        <v>GRUPO B</v>
      </c>
    </row>
    <row r="71" spans="1:12" x14ac:dyDescent="0.3">
      <c r="A71" s="60">
        <v>67</v>
      </c>
      <c r="C71" s="67"/>
      <c r="D71" s="68"/>
      <c r="E71" s="65" t="s">
        <v>15</v>
      </c>
      <c r="F71" s="69">
        <v>32572</v>
      </c>
      <c r="G71" s="65">
        <v>1989</v>
      </c>
      <c r="H71" s="82">
        <f>$K$3-G71</f>
        <v>33</v>
      </c>
      <c r="I71" s="65">
        <v>2347</v>
      </c>
      <c r="J71" s="82">
        <f t="shared" si="3"/>
        <v>41.54</v>
      </c>
      <c r="K71" s="65"/>
      <c r="L71" s="85" t="str">
        <f t="shared" si="4"/>
        <v>GRUPO B</v>
      </c>
    </row>
    <row r="72" spans="1:12" x14ac:dyDescent="0.3">
      <c r="A72" s="65">
        <v>68</v>
      </c>
      <c r="C72" s="67"/>
      <c r="D72" s="68"/>
      <c r="E72" s="65" t="s">
        <v>21</v>
      </c>
      <c r="F72" s="69">
        <v>33861</v>
      </c>
      <c r="G72" s="65">
        <v>1992</v>
      </c>
      <c r="H72" s="82">
        <f>$K$3-G72</f>
        <v>30</v>
      </c>
      <c r="I72" s="65">
        <v>2035</v>
      </c>
      <c r="J72" s="82">
        <f t="shared" si="3"/>
        <v>35.300000000000004</v>
      </c>
      <c r="K72" s="65"/>
      <c r="L72" s="85" t="str">
        <f t="shared" si="4"/>
        <v>GRUPO B</v>
      </c>
    </row>
    <row r="73" spans="1:12" x14ac:dyDescent="0.3">
      <c r="A73" s="65">
        <v>69</v>
      </c>
      <c r="C73" s="67"/>
      <c r="D73" s="68"/>
      <c r="E73" s="65" t="s">
        <v>15</v>
      </c>
      <c r="F73" s="69">
        <v>32107</v>
      </c>
      <c r="G73" s="65">
        <v>1987</v>
      </c>
      <c r="H73" s="82">
        <f>$K$3-G73</f>
        <v>35</v>
      </c>
      <c r="I73" s="65">
        <v>2309</v>
      </c>
      <c r="J73" s="82">
        <f t="shared" si="3"/>
        <v>40.78</v>
      </c>
      <c r="K73" s="65"/>
      <c r="L73" s="85" t="str">
        <f t="shared" si="4"/>
        <v>GRUPO B</v>
      </c>
    </row>
    <row r="74" spans="1:12" x14ac:dyDescent="0.3">
      <c r="A74" s="60">
        <v>70</v>
      </c>
      <c r="C74" s="67"/>
      <c r="D74" s="68"/>
      <c r="E74" s="65" t="s">
        <v>21</v>
      </c>
      <c r="F74" s="69">
        <v>32913</v>
      </c>
      <c r="G74" s="65">
        <v>1990</v>
      </c>
      <c r="H74" s="82">
        <f>$K$3-G74</f>
        <v>32</v>
      </c>
      <c r="I74" s="65">
        <v>2484</v>
      </c>
      <c r="J74" s="82">
        <f t="shared" si="3"/>
        <v>44.28</v>
      </c>
      <c r="K74" s="65"/>
      <c r="L74" s="85" t="str">
        <f t="shared" si="4"/>
        <v>GRUPO B</v>
      </c>
    </row>
    <row r="75" spans="1:12" x14ac:dyDescent="0.3">
      <c r="A75" s="65">
        <v>71</v>
      </c>
      <c r="C75" s="67"/>
      <c r="D75" s="68"/>
      <c r="E75" s="65" t="s">
        <v>15</v>
      </c>
      <c r="F75" s="69">
        <v>24119</v>
      </c>
      <c r="G75" s="65">
        <v>1966</v>
      </c>
      <c r="H75" s="82">
        <f>$K$3-G75</f>
        <v>56</v>
      </c>
      <c r="I75" s="65">
        <v>2567</v>
      </c>
      <c r="J75" s="82">
        <f t="shared" si="3"/>
        <v>45.940000000000005</v>
      </c>
      <c r="K75" s="65"/>
      <c r="L75" s="85" t="str">
        <f t="shared" si="4"/>
        <v>GRUPO A</v>
      </c>
    </row>
    <row r="76" spans="1:12" x14ac:dyDescent="0.3">
      <c r="A76" s="65">
        <v>72</v>
      </c>
      <c r="C76" s="67"/>
      <c r="D76" s="68"/>
      <c r="E76" s="65" t="s">
        <v>21</v>
      </c>
      <c r="F76" s="69">
        <v>29359</v>
      </c>
      <c r="G76" s="65">
        <v>1980</v>
      </c>
      <c r="H76" s="82">
        <f>$K$3-G76</f>
        <v>42</v>
      </c>
      <c r="I76" s="65">
        <v>2215</v>
      </c>
      <c r="J76" s="82">
        <f t="shared" si="3"/>
        <v>38.900000000000006</v>
      </c>
      <c r="K76" s="65"/>
      <c r="L76" s="85" t="str">
        <f t="shared" si="4"/>
        <v>GRUPO B</v>
      </c>
    </row>
    <row r="77" spans="1:12" x14ac:dyDescent="0.3">
      <c r="A77" s="60">
        <v>73</v>
      </c>
      <c r="C77" s="67"/>
      <c r="D77" s="68"/>
      <c r="E77" s="65" t="s">
        <v>15</v>
      </c>
      <c r="F77" s="69">
        <v>30329</v>
      </c>
      <c r="G77" s="65">
        <v>1983</v>
      </c>
      <c r="H77" s="82">
        <f>$K$3-G77</f>
        <v>39</v>
      </c>
      <c r="I77" s="65">
        <v>2221</v>
      </c>
      <c r="J77" s="82">
        <f t="shared" si="3"/>
        <v>39.020000000000003</v>
      </c>
      <c r="K77" s="65"/>
      <c r="L77" s="85" t="str">
        <f t="shared" si="4"/>
        <v>GRUPO C</v>
      </c>
    </row>
    <row r="78" spans="1:12" x14ac:dyDescent="0.3">
      <c r="A78" s="65">
        <v>74</v>
      </c>
      <c r="C78" s="67"/>
      <c r="D78" s="68"/>
      <c r="E78" s="65" t="s">
        <v>21</v>
      </c>
      <c r="F78" s="69">
        <v>32879</v>
      </c>
      <c r="G78" s="65">
        <v>1990</v>
      </c>
      <c r="H78" s="82">
        <f>$K$3-G78</f>
        <v>32</v>
      </c>
      <c r="I78" s="65">
        <v>1792</v>
      </c>
      <c r="J78" s="82">
        <f t="shared" si="3"/>
        <v>30.440000000000005</v>
      </c>
      <c r="K78" s="65"/>
      <c r="L78" s="85" t="str">
        <f t="shared" si="4"/>
        <v>GRUPO C</v>
      </c>
    </row>
    <row r="79" spans="1:12" x14ac:dyDescent="0.3">
      <c r="A79" s="65">
        <v>75</v>
      </c>
      <c r="C79" s="67"/>
      <c r="D79" s="68"/>
      <c r="E79" s="65" t="s">
        <v>15</v>
      </c>
      <c r="F79" s="69">
        <v>34311</v>
      </c>
      <c r="G79" s="65">
        <v>1993</v>
      </c>
      <c r="H79" s="82">
        <f>$K$3-G79</f>
        <v>29</v>
      </c>
      <c r="I79" s="65">
        <v>1682</v>
      </c>
      <c r="J79" s="82">
        <f t="shared" si="3"/>
        <v>28.240000000000002</v>
      </c>
      <c r="K79" s="65"/>
      <c r="L79" s="85" t="str">
        <f t="shared" si="4"/>
        <v>GRUPO D-MALA</v>
      </c>
    </row>
    <row r="80" spans="1:12" x14ac:dyDescent="0.3">
      <c r="A80" s="60">
        <v>76</v>
      </c>
      <c r="C80" s="67"/>
      <c r="D80" s="68"/>
      <c r="E80" s="65" t="s">
        <v>21</v>
      </c>
      <c r="F80" s="69">
        <v>24933</v>
      </c>
      <c r="G80" s="65">
        <v>1968</v>
      </c>
      <c r="H80" s="82">
        <f>$K$3-G80</f>
        <v>54</v>
      </c>
      <c r="I80" s="65">
        <v>2900</v>
      </c>
      <c r="J80" s="82">
        <f t="shared" si="3"/>
        <v>52.6</v>
      </c>
      <c r="K80" s="65"/>
      <c r="L80" s="85" t="str">
        <f t="shared" si="4"/>
        <v>GRUPO A</v>
      </c>
    </row>
    <row r="81" spans="1:12" x14ac:dyDescent="0.3">
      <c r="A81" s="65">
        <v>77</v>
      </c>
      <c r="C81" s="67"/>
      <c r="D81" s="68"/>
      <c r="E81" s="65" t="s">
        <v>15</v>
      </c>
      <c r="F81" s="69">
        <v>26458</v>
      </c>
      <c r="G81" s="65">
        <v>1972</v>
      </c>
      <c r="H81" s="82">
        <f>$K$3-G81</f>
        <v>50</v>
      </c>
      <c r="I81" s="65">
        <v>2415</v>
      </c>
      <c r="J81" s="82">
        <f t="shared" si="3"/>
        <v>42.900000000000006</v>
      </c>
      <c r="K81" s="65"/>
      <c r="L81" s="85" t="str">
        <f t="shared" si="4"/>
        <v>GRUPO A</v>
      </c>
    </row>
    <row r="82" spans="1:12" x14ac:dyDescent="0.3">
      <c r="A82" s="65">
        <v>78</v>
      </c>
      <c r="C82" s="67"/>
      <c r="D82" s="68"/>
      <c r="E82" s="65" t="s">
        <v>21</v>
      </c>
      <c r="F82" s="69">
        <v>28305</v>
      </c>
      <c r="G82" s="65">
        <v>1977</v>
      </c>
      <c r="H82" s="82">
        <f>$K$3-G82</f>
        <v>45</v>
      </c>
      <c r="I82" s="65">
        <v>3000</v>
      </c>
      <c r="J82" s="82">
        <f t="shared" si="3"/>
        <v>54.6</v>
      </c>
      <c r="K82" s="65"/>
      <c r="L82" s="85" t="str">
        <f t="shared" si="4"/>
        <v>GRUPO A</v>
      </c>
    </row>
    <row r="83" spans="1:12" x14ac:dyDescent="0.3">
      <c r="A83" s="60">
        <v>79</v>
      </c>
      <c r="C83" s="67"/>
      <c r="D83" s="68"/>
      <c r="E83" s="65" t="s">
        <v>15</v>
      </c>
      <c r="F83" s="69">
        <v>27604</v>
      </c>
      <c r="G83" s="65">
        <v>1975</v>
      </c>
      <c r="H83" s="82">
        <f>$K$3-G83</f>
        <v>47</v>
      </c>
      <c r="I83" s="65">
        <v>1800</v>
      </c>
      <c r="J83" s="82">
        <f t="shared" si="3"/>
        <v>30.6</v>
      </c>
      <c r="K83" s="65"/>
      <c r="L83" s="85" t="str">
        <f t="shared" si="4"/>
        <v>GRUPO C</v>
      </c>
    </row>
    <row r="84" spans="1:12" x14ac:dyDescent="0.3">
      <c r="A84" s="65">
        <v>80</v>
      </c>
      <c r="C84" s="67"/>
      <c r="D84" s="68"/>
      <c r="E84" s="65" t="s">
        <v>21</v>
      </c>
      <c r="F84" s="69">
        <v>29501</v>
      </c>
      <c r="G84" s="65">
        <v>1980</v>
      </c>
      <c r="H84" s="82">
        <f>$K$3-G84</f>
        <v>42</v>
      </c>
      <c r="I84" s="65">
        <v>2000</v>
      </c>
      <c r="J84" s="82">
        <f t="shared" si="3"/>
        <v>34.6</v>
      </c>
      <c r="K84" s="65"/>
      <c r="L84" s="85" t="str">
        <f t="shared" si="4"/>
        <v>GRUPO B</v>
      </c>
    </row>
    <row r="85" spans="1:12" x14ac:dyDescent="0.3">
      <c r="A85" s="65">
        <v>81</v>
      </c>
      <c r="C85" s="67"/>
      <c r="D85" s="68"/>
      <c r="E85" s="65" t="s">
        <v>15</v>
      </c>
      <c r="F85" s="69">
        <v>29453</v>
      </c>
      <c r="G85" s="65">
        <v>1980</v>
      </c>
      <c r="H85" s="82">
        <f>$K$3-G85</f>
        <v>42</v>
      </c>
      <c r="I85" s="65">
        <v>2352</v>
      </c>
      <c r="J85" s="82">
        <f t="shared" si="3"/>
        <v>41.64</v>
      </c>
      <c r="K85" s="65"/>
      <c r="L85" s="85" t="str">
        <f t="shared" si="4"/>
        <v>GRUPO B</v>
      </c>
    </row>
    <row r="86" spans="1:12" x14ac:dyDescent="0.3">
      <c r="A86" s="60">
        <v>82</v>
      </c>
      <c r="C86" s="67"/>
      <c r="D86" s="68"/>
      <c r="E86" s="65" t="s">
        <v>21</v>
      </c>
      <c r="F86" s="69">
        <v>30249</v>
      </c>
      <c r="G86" s="65">
        <v>1982</v>
      </c>
      <c r="H86" s="82">
        <f>$K$3-G86</f>
        <v>40</v>
      </c>
      <c r="I86" s="65">
        <v>2347</v>
      </c>
      <c r="J86" s="82">
        <f t="shared" si="3"/>
        <v>41.54</v>
      </c>
      <c r="K86" s="65"/>
      <c r="L86" s="85" t="str">
        <f t="shared" si="4"/>
        <v>GRUPO A</v>
      </c>
    </row>
    <row r="87" spans="1:12" x14ac:dyDescent="0.3">
      <c r="A87" s="65">
        <v>83</v>
      </c>
      <c r="C87" s="67"/>
      <c r="D87" s="68"/>
      <c r="E87" s="65" t="s">
        <v>15</v>
      </c>
      <c r="F87" s="69">
        <v>28989</v>
      </c>
      <c r="G87" s="65">
        <v>1979</v>
      </c>
      <c r="H87" s="82">
        <f>$K$3-G87</f>
        <v>43</v>
      </c>
      <c r="I87" s="65">
        <v>2035</v>
      </c>
      <c r="J87" s="82">
        <f t="shared" si="3"/>
        <v>35.300000000000004</v>
      </c>
      <c r="K87" s="65"/>
      <c r="L87" s="85" t="str">
        <f t="shared" si="4"/>
        <v>GRUPO C</v>
      </c>
    </row>
    <row r="88" spans="1:12" x14ac:dyDescent="0.3">
      <c r="A88" s="65">
        <v>84</v>
      </c>
      <c r="C88" s="67"/>
      <c r="D88" s="68"/>
      <c r="E88" s="65" t="s">
        <v>21</v>
      </c>
      <c r="F88" s="69">
        <v>31554</v>
      </c>
      <c r="G88" s="65">
        <v>1986</v>
      </c>
      <c r="H88" s="82">
        <f>$K$3-G88</f>
        <v>36</v>
      </c>
      <c r="I88" s="65">
        <v>2309</v>
      </c>
      <c r="J88" s="82">
        <f t="shared" si="3"/>
        <v>40.78</v>
      </c>
      <c r="K88" s="65"/>
      <c r="L88" s="85" t="str">
        <f t="shared" si="4"/>
        <v>GRUPO B</v>
      </c>
    </row>
    <row r="89" spans="1:12" x14ac:dyDescent="0.3">
      <c r="A89" s="60">
        <v>85</v>
      </c>
      <c r="C89" s="67"/>
      <c r="D89" s="68"/>
      <c r="E89" s="65" t="s">
        <v>15</v>
      </c>
      <c r="F89" s="69">
        <v>31661</v>
      </c>
      <c r="G89" s="65">
        <v>1986</v>
      </c>
      <c r="H89" s="82">
        <f>$K$3-G89</f>
        <v>36</v>
      </c>
      <c r="I89" s="65">
        <v>2484</v>
      </c>
      <c r="J89" s="82">
        <f t="shared" si="3"/>
        <v>44.28</v>
      </c>
      <c r="K89" s="65"/>
      <c r="L89" s="85" t="str">
        <f t="shared" si="4"/>
        <v>GRUPO B</v>
      </c>
    </row>
    <row r="90" spans="1:12" x14ac:dyDescent="0.3">
      <c r="A90" s="65">
        <v>86</v>
      </c>
      <c r="C90" s="67"/>
      <c r="D90" s="68"/>
      <c r="E90" s="65" t="s">
        <v>21</v>
      </c>
      <c r="F90" s="69">
        <v>32323</v>
      </c>
      <c r="G90" s="65">
        <v>1988</v>
      </c>
      <c r="H90" s="82">
        <f>$K$3-G90</f>
        <v>34</v>
      </c>
      <c r="I90" s="65">
        <v>2567</v>
      </c>
      <c r="J90" s="82">
        <f t="shared" si="3"/>
        <v>45.940000000000005</v>
      </c>
      <c r="K90" s="65"/>
      <c r="L90" s="85" t="str">
        <f t="shared" si="4"/>
        <v>GRUPO A</v>
      </c>
    </row>
    <row r="91" spans="1:12" x14ac:dyDescent="0.3">
      <c r="A91" s="65">
        <v>87</v>
      </c>
      <c r="C91" s="67"/>
      <c r="D91" s="68"/>
      <c r="E91" s="65" t="s">
        <v>15</v>
      </c>
      <c r="F91" s="69">
        <v>33021</v>
      </c>
      <c r="G91" s="65">
        <v>1990</v>
      </c>
      <c r="H91" s="82">
        <f>$K$3-G91</f>
        <v>32</v>
      </c>
      <c r="I91" s="65">
        <v>2215</v>
      </c>
      <c r="J91" s="82">
        <f t="shared" si="3"/>
        <v>38.900000000000006</v>
      </c>
      <c r="K91" s="65"/>
      <c r="L91" s="85" t="str">
        <f t="shared" si="4"/>
        <v>GRUPO C</v>
      </c>
    </row>
    <row r="92" spans="1:12" x14ac:dyDescent="0.3">
      <c r="A92" s="60">
        <v>88</v>
      </c>
      <c r="C92" s="67"/>
      <c r="D92" s="68"/>
      <c r="E92" s="65" t="s">
        <v>21</v>
      </c>
      <c r="F92" s="69">
        <v>32053</v>
      </c>
      <c r="G92" s="65">
        <v>1987</v>
      </c>
      <c r="H92" s="82">
        <f>$K$3-G92</f>
        <v>35</v>
      </c>
      <c r="I92" s="65">
        <v>2221</v>
      </c>
      <c r="J92" s="82">
        <f t="shared" si="3"/>
        <v>39.020000000000003</v>
      </c>
      <c r="K92" s="65"/>
      <c r="L92" s="85" t="str">
        <f t="shared" si="4"/>
        <v>GRUPO B</v>
      </c>
    </row>
    <row r="93" spans="1:12" x14ac:dyDescent="0.3">
      <c r="A93" s="65">
        <v>89</v>
      </c>
      <c r="C93" s="67"/>
      <c r="D93" s="68"/>
      <c r="E93" s="65" t="s">
        <v>15</v>
      </c>
      <c r="F93" s="69">
        <v>34583</v>
      </c>
      <c r="G93" s="65">
        <v>1994</v>
      </c>
      <c r="H93" s="82">
        <f>$K$3-G93</f>
        <v>28</v>
      </c>
      <c r="I93" s="65">
        <v>1792</v>
      </c>
      <c r="J93" s="82">
        <f t="shared" si="3"/>
        <v>30.440000000000005</v>
      </c>
      <c r="K93" s="65"/>
      <c r="L93" s="85" t="str">
        <f t="shared" si="4"/>
        <v>GRUPO D-MALA</v>
      </c>
    </row>
    <row r="94" spans="1:12" x14ac:dyDescent="0.3">
      <c r="A94" s="65">
        <v>90</v>
      </c>
      <c r="C94" s="67"/>
      <c r="D94" s="68"/>
      <c r="E94" s="65" t="s">
        <v>21</v>
      </c>
      <c r="F94" s="69">
        <v>37113</v>
      </c>
      <c r="G94" s="65">
        <v>2001</v>
      </c>
      <c r="H94" s="82">
        <f t="shared" si="2"/>
        <v>21</v>
      </c>
      <c r="I94" s="65">
        <v>1682</v>
      </c>
      <c r="J94" s="82">
        <f t="shared" si="3"/>
        <v>28.240000000000002</v>
      </c>
      <c r="K94" s="65"/>
      <c r="L94" s="85" t="str">
        <f t="shared" si="4"/>
        <v>GRUPO D-MALA</v>
      </c>
    </row>
    <row r="95" spans="1:12" x14ac:dyDescent="0.3">
      <c r="A95" s="60">
        <v>91</v>
      </c>
      <c r="C95" s="67"/>
      <c r="D95" s="68"/>
      <c r="E95" s="65" t="s">
        <v>15</v>
      </c>
      <c r="F95" s="166">
        <v>25850</v>
      </c>
      <c r="G95" s="165">
        <v>1970</v>
      </c>
      <c r="H95" s="82">
        <f t="shared" si="2"/>
        <v>52</v>
      </c>
      <c r="I95" s="65">
        <v>2900</v>
      </c>
      <c r="J95" s="82">
        <f t="shared" si="3"/>
        <v>52.6</v>
      </c>
      <c r="K95" s="65"/>
      <c r="L95" s="85" t="str">
        <f t="shared" si="4"/>
        <v>GRUPO A</v>
      </c>
    </row>
    <row r="96" spans="1:12" x14ac:dyDescent="0.3">
      <c r="A96" s="65">
        <v>92</v>
      </c>
      <c r="C96" s="67"/>
      <c r="D96" s="68"/>
      <c r="E96" s="65" t="s">
        <v>21</v>
      </c>
      <c r="F96" s="69">
        <v>26945</v>
      </c>
      <c r="G96" s="65">
        <v>1973</v>
      </c>
      <c r="H96" s="82">
        <f t="shared" si="2"/>
        <v>49</v>
      </c>
      <c r="I96" s="65">
        <v>2415</v>
      </c>
      <c r="J96" s="82">
        <f t="shared" si="3"/>
        <v>42.900000000000006</v>
      </c>
      <c r="K96" s="65"/>
      <c r="L96" s="85" t="str">
        <f t="shared" si="4"/>
        <v>GRUPO A</v>
      </c>
    </row>
    <row r="97" spans="1:12" x14ac:dyDescent="0.3">
      <c r="A97" s="65">
        <v>93</v>
      </c>
      <c r="C97" s="67"/>
      <c r="D97" s="68"/>
      <c r="E97" s="65" t="s">
        <v>15</v>
      </c>
      <c r="F97" s="69">
        <v>31475</v>
      </c>
      <c r="G97" s="65">
        <v>1986</v>
      </c>
      <c r="H97" s="82">
        <f t="shared" si="2"/>
        <v>36</v>
      </c>
      <c r="I97" s="65">
        <v>3000</v>
      </c>
      <c r="J97" s="82">
        <f t="shared" si="3"/>
        <v>54.6</v>
      </c>
      <c r="K97" s="65"/>
      <c r="L97" s="85" t="str">
        <f t="shared" si="4"/>
        <v>GRUPO A</v>
      </c>
    </row>
    <row r="98" spans="1:12" x14ac:dyDescent="0.3">
      <c r="A98" s="60">
        <v>94</v>
      </c>
      <c r="C98" s="67"/>
      <c r="D98" s="68"/>
      <c r="E98" s="65" t="s">
        <v>21</v>
      </c>
      <c r="F98" s="69">
        <v>25404</v>
      </c>
      <c r="G98" s="65">
        <v>1969</v>
      </c>
      <c r="H98" s="82">
        <f t="shared" si="2"/>
        <v>53</v>
      </c>
      <c r="I98" s="65">
        <v>1800</v>
      </c>
      <c r="J98" s="82">
        <f t="shared" si="3"/>
        <v>30.6</v>
      </c>
      <c r="K98" s="65"/>
      <c r="L98" s="85" t="str">
        <f t="shared" si="4"/>
        <v>GRUPO B</v>
      </c>
    </row>
    <row r="99" spans="1:12" x14ac:dyDescent="0.3">
      <c r="A99" s="65">
        <v>95</v>
      </c>
      <c r="C99" s="67"/>
      <c r="D99" s="68"/>
      <c r="E99" s="65" t="s">
        <v>15</v>
      </c>
      <c r="F99" s="69">
        <v>25247</v>
      </c>
      <c r="G99" s="65">
        <v>1969</v>
      </c>
      <c r="H99" s="82">
        <f t="shared" si="2"/>
        <v>53</v>
      </c>
      <c r="I99" s="65">
        <v>2000</v>
      </c>
      <c r="J99" s="82">
        <f t="shared" si="3"/>
        <v>34.6</v>
      </c>
      <c r="K99" s="65"/>
      <c r="L99" s="85" t="str">
        <f t="shared" si="4"/>
        <v>GRUPO B</v>
      </c>
    </row>
    <row r="100" spans="1:12" x14ac:dyDescent="0.3">
      <c r="A100" s="65">
        <v>96</v>
      </c>
      <c r="C100" s="67"/>
      <c r="D100" s="68"/>
      <c r="E100" s="65" t="s">
        <v>21</v>
      </c>
      <c r="F100" s="69">
        <v>28717</v>
      </c>
      <c r="G100" s="65">
        <v>1978</v>
      </c>
      <c r="H100" s="82">
        <f t="shared" si="2"/>
        <v>44</v>
      </c>
      <c r="I100" s="65">
        <v>2352</v>
      </c>
      <c r="J100" s="82">
        <f t="shared" si="3"/>
        <v>41.64</v>
      </c>
      <c r="K100" s="65"/>
      <c r="L100" s="85" t="str">
        <f t="shared" si="4"/>
        <v>GRUPO A</v>
      </c>
    </row>
    <row r="101" spans="1:12" x14ac:dyDescent="0.3">
      <c r="A101" s="60">
        <v>97</v>
      </c>
      <c r="C101" s="67"/>
      <c r="D101" s="68"/>
      <c r="E101" s="65" t="s">
        <v>15</v>
      </c>
      <c r="F101" s="69">
        <v>30263</v>
      </c>
      <c r="G101" s="65">
        <v>1982</v>
      </c>
      <c r="H101" s="82">
        <f t="shared" si="2"/>
        <v>40</v>
      </c>
      <c r="I101" s="65">
        <v>2347</v>
      </c>
      <c r="J101" s="82">
        <f t="shared" si="3"/>
        <v>41.54</v>
      </c>
      <c r="K101" s="65"/>
      <c r="L101" s="85" t="str">
        <f t="shared" si="4"/>
        <v>GRUPO B</v>
      </c>
    </row>
    <row r="102" spans="1:12" x14ac:dyDescent="0.3">
      <c r="A102" s="65">
        <v>98</v>
      </c>
      <c r="C102" s="67"/>
      <c r="D102" s="68"/>
      <c r="E102" s="65" t="s">
        <v>21</v>
      </c>
      <c r="F102" s="69">
        <v>24457</v>
      </c>
      <c r="G102" s="65">
        <v>1966</v>
      </c>
      <c r="H102" s="82">
        <f t="shared" si="2"/>
        <v>56</v>
      </c>
      <c r="I102" s="65">
        <v>2035</v>
      </c>
      <c r="J102" s="82">
        <f t="shared" si="3"/>
        <v>35.300000000000004</v>
      </c>
      <c r="K102" s="65"/>
      <c r="L102" s="85" t="str">
        <f t="shared" si="4"/>
        <v>GRUPO B</v>
      </c>
    </row>
    <row r="103" spans="1:12" x14ac:dyDescent="0.3">
      <c r="A103" s="65">
        <v>99</v>
      </c>
      <c r="C103" s="67"/>
      <c r="D103" s="68"/>
      <c r="E103" s="65" t="s">
        <v>15</v>
      </c>
      <c r="F103" s="69">
        <v>30468</v>
      </c>
      <c r="G103" s="65">
        <v>1983</v>
      </c>
      <c r="H103" s="82">
        <f t="shared" si="2"/>
        <v>39</v>
      </c>
      <c r="I103" s="65">
        <v>2309</v>
      </c>
      <c r="J103" s="82">
        <f t="shared" si="3"/>
        <v>40.78</v>
      </c>
      <c r="K103" s="65"/>
      <c r="L103" s="85" t="str">
        <f t="shared" si="4"/>
        <v>GRUPO B</v>
      </c>
    </row>
    <row r="104" spans="1:12" x14ac:dyDescent="0.3">
      <c r="A104" s="60">
        <v>100</v>
      </c>
      <c r="C104" s="67"/>
      <c r="D104" s="68"/>
      <c r="E104" s="65" t="s">
        <v>21</v>
      </c>
      <c r="F104" s="69">
        <v>32286</v>
      </c>
      <c r="G104" s="65">
        <v>1988</v>
      </c>
      <c r="H104" s="82">
        <f t="shared" si="2"/>
        <v>34</v>
      </c>
      <c r="I104" s="65">
        <v>2484</v>
      </c>
      <c r="J104" s="82">
        <f t="shared" si="3"/>
        <v>44.28</v>
      </c>
      <c r="K104" s="65"/>
      <c r="L104" s="85" t="str">
        <f t="shared" si="4"/>
        <v>GRUPO B</v>
      </c>
    </row>
    <row r="105" spans="1:12" x14ac:dyDescent="0.3">
      <c r="A105" s="65">
        <v>101</v>
      </c>
      <c r="C105" s="67"/>
      <c r="D105" s="68"/>
      <c r="E105" s="65" t="s">
        <v>15</v>
      </c>
      <c r="F105" s="69">
        <v>32586</v>
      </c>
      <c r="G105" s="65">
        <v>1989</v>
      </c>
      <c r="H105" s="82">
        <f t="shared" si="2"/>
        <v>33</v>
      </c>
      <c r="I105" s="65">
        <v>2567</v>
      </c>
      <c r="J105" s="82">
        <f t="shared" si="3"/>
        <v>45.940000000000005</v>
      </c>
      <c r="K105" s="65"/>
      <c r="L105" s="85" t="str">
        <f t="shared" si="4"/>
        <v>GRUPO B</v>
      </c>
    </row>
    <row r="106" spans="1:12" x14ac:dyDescent="0.3">
      <c r="A106" s="65">
        <v>102</v>
      </c>
      <c r="C106" s="67"/>
      <c r="D106" s="68"/>
      <c r="E106" s="65" t="s">
        <v>21</v>
      </c>
      <c r="F106" s="69">
        <v>32601</v>
      </c>
      <c r="G106" s="65">
        <v>1989</v>
      </c>
      <c r="H106" s="82">
        <f t="shared" si="2"/>
        <v>33</v>
      </c>
      <c r="I106" s="65">
        <v>2215</v>
      </c>
      <c r="J106" s="82">
        <f t="shared" si="3"/>
        <v>38.900000000000006</v>
      </c>
      <c r="K106" s="65"/>
      <c r="L106" s="85" t="str">
        <f t="shared" si="4"/>
        <v>GRUPO B</v>
      </c>
    </row>
    <row r="107" spans="1:12" x14ac:dyDescent="0.3">
      <c r="A107" s="60">
        <v>103</v>
      </c>
      <c r="C107" s="67"/>
      <c r="D107" s="68"/>
      <c r="E107" s="65" t="s">
        <v>15</v>
      </c>
      <c r="F107" s="69">
        <v>33689</v>
      </c>
      <c r="G107" s="65">
        <v>1992</v>
      </c>
      <c r="H107" s="82">
        <f t="shared" si="2"/>
        <v>30</v>
      </c>
      <c r="I107" s="65">
        <v>2221</v>
      </c>
      <c r="J107" s="82">
        <f t="shared" si="3"/>
        <v>39.020000000000003</v>
      </c>
      <c r="K107" s="65"/>
      <c r="L107" s="85" t="str">
        <f t="shared" si="4"/>
        <v>GRUPO C</v>
      </c>
    </row>
    <row r="108" spans="1:12" x14ac:dyDescent="0.3">
      <c r="A108" s="65">
        <v>104</v>
      </c>
      <c r="C108" s="67"/>
      <c r="D108" s="68"/>
      <c r="E108" s="65" t="s">
        <v>21</v>
      </c>
      <c r="F108" s="69">
        <v>28541</v>
      </c>
      <c r="G108" s="65">
        <v>1978</v>
      </c>
      <c r="H108" s="82">
        <f t="shared" si="2"/>
        <v>44</v>
      </c>
      <c r="I108" s="65">
        <v>1792</v>
      </c>
      <c r="J108" s="82">
        <f t="shared" si="3"/>
        <v>30.440000000000005</v>
      </c>
      <c r="K108" s="65"/>
      <c r="L108" s="85" t="str">
        <f t="shared" si="4"/>
        <v>GRUPO C</v>
      </c>
    </row>
    <row r="109" spans="1:12" x14ac:dyDescent="0.3">
      <c r="A109" s="65">
        <v>105</v>
      </c>
      <c r="C109" s="67"/>
      <c r="D109" s="68"/>
      <c r="E109" s="65" t="s">
        <v>15</v>
      </c>
      <c r="F109" s="69">
        <v>34485</v>
      </c>
      <c r="G109" s="65">
        <v>1994</v>
      </c>
      <c r="H109" s="82">
        <f t="shared" si="2"/>
        <v>28</v>
      </c>
      <c r="I109" s="65">
        <v>1682</v>
      </c>
      <c r="J109" s="82">
        <f t="shared" si="3"/>
        <v>28.240000000000002</v>
      </c>
      <c r="K109" s="65"/>
      <c r="L109" s="85" t="str">
        <f t="shared" si="4"/>
        <v>GRUPO D-MALA</v>
      </c>
    </row>
    <row r="110" spans="1:12" x14ac:dyDescent="0.3">
      <c r="A110" s="60">
        <v>106</v>
      </c>
      <c r="C110" s="67"/>
      <c r="D110" s="68"/>
      <c r="E110" s="65" t="s">
        <v>21</v>
      </c>
      <c r="F110" s="69">
        <v>31300</v>
      </c>
      <c r="G110" s="65">
        <v>1985</v>
      </c>
      <c r="H110" s="82">
        <f t="shared" si="2"/>
        <v>37</v>
      </c>
      <c r="I110" s="65">
        <v>2900</v>
      </c>
      <c r="J110" s="82">
        <f t="shared" si="3"/>
        <v>52.6</v>
      </c>
      <c r="K110" s="65"/>
      <c r="L110" s="85" t="str">
        <f t="shared" si="4"/>
        <v>GRUPO A</v>
      </c>
    </row>
    <row r="111" spans="1:12" x14ac:dyDescent="0.3">
      <c r="A111" s="65">
        <v>107</v>
      </c>
      <c r="C111" s="67"/>
      <c r="D111" s="68"/>
      <c r="E111" s="65" t="s">
        <v>15</v>
      </c>
      <c r="F111" s="69">
        <v>30281</v>
      </c>
      <c r="G111" s="65">
        <v>1982</v>
      </c>
      <c r="H111" s="82">
        <f t="shared" si="2"/>
        <v>40</v>
      </c>
      <c r="I111" s="65">
        <v>2415</v>
      </c>
      <c r="J111" s="82">
        <f t="shared" si="3"/>
        <v>42.900000000000006</v>
      </c>
      <c r="K111" s="65"/>
      <c r="L111" s="85" t="str">
        <f t="shared" si="4"/>
        <v>GRUPO B</v>
      </c>
    </row>
    <row r="112" spans="1:12" x14ac:dyDescent="0.3">
      <c r="A112" s="65">
        <v>108</v>
      </c>
      <c r="C112" s="67"/>
      <c r="D112" s="68"/>
      <c r="E112" s="65" t="s">
        <v>21</v>
      </c>
      <c r="F112" s="69">
        <v>32002</v>
      </c>
      <c r="G112" s="65">
        <v>1987</v>
      </c>
      <c r="H112" s="82">
        <f t="shared" si="2"/>
        <v>35</v>
      </c>
      <c r="I112" s="65">
        <v>3000</v>
      </c>
      <c r="J112" s="82">
        <f t="shared" si="3"/>
        <v>54.6</v>
      </c>
      <c r="K112" s="65"/>
      <c r="L112" s="85" t="str">
        <f t="shared" si="4"/>
        <v>GRUPO A</v>
      </c>
    </row>
    <row r="113" spans="1:12" x14ac:dyDescent="0.3">
      <c r="A113" s="60">
        <v>109</v>
      </c>
      <c r="C113" s="67"/>
      <c r="D113" s="68"/>
      <c r="E113" s="65" t="s">
        <v>15</v>
      </c>
      <c r="F113" s="69">
        <v>34878</v>
      </c>
      <c r="G113" s="65">
        <v>1995</v>
      </c>
      <c r="H113" s="82">
        <f t="shared" ref="H113:H176" si="5">$K$3-G113</f>
        <v>27</v>
      </c>
      <c r="I113" s="65">
        <v>1800</v>
      </c>
      <c r="J113" s="82">
        <f t="shared" ref="J113:J176" si="6">(I113*0.02)-5.4</f>
        <v>30.6</v>
      </c>
      <c r="K113" s="65"/>
      <c r="L113" s="85" t="str">
        <f t="shared" ref="L113:L176" si="7">IF(OR(AND(E113="M",H113&lt;30,I113&gt;2800),AND(E113="M",H113&gt;=30,I113&gt;2700),AND(E113="M",H113&gt;=40,I113&gt;2500), AND(E113="M",H113&gt;=50,I113&gt;2400),
AND(E113="F",H113&lt;30,I113&gt;2700),AND(E113="F",H113&gt;=30,I113&gt;2500), AND(E113="F",H113&gt;=40,I113&gt;2300), AND(E113="F",H113&gt;=50,I113&gt;2200)),"GRUPO A",
IF(OR(AND(E113="M",H113&lt;30,I113&gt;=2400),AND(E113="M",H113&gt;=30,I113&gt;=2300),AND(E113="M",H113&gt;=40,I113&gt;=2100),AND(E113="M",H113&gt;=50,I113&gt;=2000),
AND(E113="F",H113&lt;30,I113&gt;=2200), AND(E113="F",H113&gt;=30,I113&gt;=2000), AND(E113="F",H113&gt;=40,I113&gt;=1900), AND(E113="F",H113&gt;=50,I113&gt;=1700)),"GRUPO B",
IF(OR(AND(E113="M",H113&lt;30,I113&gt;=2200), AND(E113="M",H113&gt;=30,I113&gt;=1900), AND(E113="M",H113&gt;=40,I113&gt;=1700), AND(E113="M",H113&gt;=50,I113&gt;=1600),
AND(E113="F",H113&lt;30,I113&gt;=1800), AND(E113="F",H113&gt;=30,I113&gt;=1700),  AND(E113="F",H113&gt;=40,I113&gt;=1500), AND(E113="F",H113&gt;=50,I113&gt;=1400)),"GRUPO C",
IF(OR(AND(E113="M",H113&lt;30,I113&gt;=1600),AND(E113="M",H113&gt;=30,I113&gt;=1500),AND(E113="M",H113&gt;=40,I113&gt;=1400),AND(E113="M",H113&gt;50,I113&gt;=1300),
AND(E113="F",H113&lt;30,I113&gt;=1500), AND(E113="F",H113&gt;=30,I113&gt;=1400),  AND(E113="F",H113&gt;=40,I113&gt;=1200), AND(E113="F",H113&gt;=50,I113&gt;=1100)),"GRUPO D-MALA","GRUPO D-MUY MALA"))))</f>
        <v>GRUPO D-MALA</v>
      </c>
    </row>
    <row r="114" spans="1:12" x14ac:dyDescent="0.3">
      <c r="A114" s="65">
        <v>110</v>
      </c>
      <c r="C114" s="67"/>
      <c r="D114" s="68"/>
      <c r="E114" s="65" t="s">
        <v>21</v>
      </c>
      <c r="F114" s="69">
        <v>29342</v>
      </c>
      <c r="G114" s="65">
        <v>1980</v>
      </c>
      <c r="H114" s="82">
        <f t="shared" si="5"/>
        <v>42</v>
      </c>
      <c r="I114" s="65">
        <v>2000</v>
      </c>
      <c r="J114" s="82">
        <f t="shared" si="6"/>
        <v>34.6</v>
      </c>
      <c r="K114" s="65"/>
      <c r="L114" s="85" t="str">
        <f t="shared" si="7"/>
        <v>GRUPO B</v>
      </c>
    </row>
    <row r="115" spans="1:12" x14ac:dyDescent="0.3">
      <c r="A115" s="65">
        <v>111</v>
      </c>
      <c r="C115" s="67"/>
      <c r="D115" s="68"/>
      <c r="E115" s="65" t="s">
        <v>15</v>
      </c>
      <c r="F115" s="69">
        <v>33711</v>
      </c>
      <c r="G115" s="65">
        <v>1992</v>
      </c>
      <c r="H115" s="82">
        <f t="shared" si="5"/>
        <v>30</v>
      </c>
      <c r="I115" s="65">
        <v>2352</v>
      </c>
      <c r="J115" s="82">
        <f t="shared" si="6"/>
        <v>41.64</v>
      </c>
      <c r="K115" s="65"/>
      <c r="L115" s="85" t="str">
        <f t="shared" si="7"/>
        <v>GRUPO B</v>
      </c>
    </row>
    <row r="116" spans="1:12" x14ac:dyDescent="0.3">
      <c r="A116" s="60">
        <v>112</v>
      </c>
      <c r="C116" s="67"/>
      <c r="D116" s="68"/>
      <c r="E116" s="65" t="s">
        <v>21</v>
      </c>
      <c r="F116" s="69">
        <v>32572</v>
      </c>
      <c r="G116" s="65">
        <v>1989</v>
      </c>
      <c r="H116" s="82">
        <f t="shared" si="5"/>
        <v>33</v>
      </c>
      <c r="I116" s="65">
        <v>2347</v>
      </c>
      <c r="J116" s="82">
        <f t="shared" si="6"/>
        <v>41.54</v>
      </c>
      <c r="K116" s="65"/>
      <c r="L116" s="85" t="str">
        <f t="shared" si="7"/>
        <v>GRUPO B</v>
      </c>
    </row>
    <row r="117" spans="1:12" x14ac:dyDescent="0.3">
      <c r="A117" s="65">
        <v>113</v>
      </c>
      <c r="C117" s="67"/>
      <c r="D117" s="68"/>
      <c r="E117" s="65" t="s">
        <v>15</v>
      </c>
      <c r="F117" s="69">
        <v>33861</v>
      </c>
      <c r="G117" s="65">
        <v>1992</v>
      </c>
      <c r="H117" s="82">
        <f t="shared" si="5"/>
        <v>30</v>
      </c>
      <c r="I117" s="65">
        <v>2035</v>
      </c>
      <c r="J117" s="82">
        <f t="shared" si="6"/>
        <v>35.300000000000004</v>
      </c>
      <c r="K117" s="65"/>
      <c r="L117" s="85" t="str">
        <f t="shared" si="7"/>
        <v>GRUPO C</v>
      </c>
    </row>
    <row r="118" spans="1:12" x14ac:dyDescent="0.3">
      <c r="A118" s="65">
        <v>114</v>
      </c>
      <c r="C118" s="67"/>
      <c r="D118" s="68"/>
      <c r="E118" s="65" t="s">
        <v>21</v>
      </c>
      <c r="F118" s="69">
        <v>32107</v>
      </c>
      <c r="G118" s="65">
        <v>1987</v>
      </c>
      <c r="H118" s="82">
        <f t="shared" si="5"/>
        <v>35</v>
      </c>
      <c r="I118" s="65">
        <v>2309</v>
      </c>
      <c r="J118" s="82">
        <f t="shared" si="6"/>
        <v>40.78</v>
      </c>
      <c r="K118" s="65"/>
      <c r="L118" s="85" t="str">
        <f t="shared" si="7"/>
        <v>GRUPO B</v>
      </c>
    </row>
    <row r="119" spans="1:12" x14ac:dyDescent="0.3">
      <c r="A119" s="60">
        <v>115</v>
      </c>
      <c r="C119" s="67"/>
      <c r="D119" s="68"/>
      <c r="E119" s="65" t="s">
        <v>15</v>
      </c>
      <c r="F119" s="69">
        <v>32913</v>
      </c>
      <c r="G119" s="65">
        <v>1990</v>
      </c>
      <c r="H119" s="82">
        <f t="shared" si="5"/>
        <v>32</v>
      </c>
      <c r="I119" s="65">
        <v>2484</v>
      </c>
      <c r="J119" s="82">
        <f t="shared" si="6"/>
        <v>44.28</v>
      </c>
      <c r="K119" s="65"/>
      <c r="L119" s="85" t="str">
        <f t="shared" si="7"/>
        <v>GRUPO B</v>
      </c>
    </row>
    <row r="120" spans="1:12" x14ac:dyDescent="0.3">
      <c r="A120" s="65">
        <v>116</v>
      </c>
      <c r="C120" s="67"/>
      <c r="D120" s="68"/>
      <c r="E120" s="65" t="s">
        <v>21</v>
      </c>
      <c r="F120" s="69">
        <v>24119</v>
      </c>
      <c r="G120" s="65">
        <v>1966</v>
      </c>
      <c r="H120" s="82">
        <f t="shared" si="5"/>
        <v>56</v>
      </c>
      <c r="I120" s="65">
        <v>2567</v>
      </c>
      <c r="J120" s="82">
        <f t="shared" si="6"/>
        <v>45.940000000000005</v>
      </c>
      <c r="K120" s="65"/>
      <c r="L120" s="85" t="str">
        <f t="shared" si="7"/>
        <v>GRUPO A</v>
      </c>
    </row>
    <row r="121" spans="1:12" x14ac:dyDescent="0.3">
      <c r="A121" s="65">
        <v>117</v>
      </c>
      <c r="C121" s="67"/>
      <c r="D121" s="68"/>
      <c r="E121" s="65" t="s">
        <v>15</v>
      </c>
      <c r="F121" s="69">
        <v>29359</v>
      </c>
      <c r="G121" s="65">
        <v>1980</v>
      </c>
      <c r="H121" s="82">
        <f t="shared" si="5"/>
        <v>42</v>
      </c>
      <c r="I121" s="65">
        <v>2215</v>
      </c>
      <c r="J121" s="82">
        <f t="shared" si="6"/>
        <v>38.900000000000006</v>
      </c>
      <c r="K121" s="65"/>
      <c r="L121" s="85" t="str">
        <f t="shared" si="7"/>
        <v>GRUPO B</v>
      </c>
    </row>
    <row r="122" spans="1:12" x14ac:dyDescent="0.3">
      <c r="A122" s="60">
        <v>118</v>
      </c>
      <c r="C122" s="67"/>
      <c r="D122" s="68"/>
      <c r="E122" s="65" t="s">
        <v>21</v>
      </c>
      <c r="F122" s="69">
        <v>30329</v>
      </c>
      <c r="G122" s="65">
        <v>1983</v>
      </c>
      <c r="H122" s="82">
        <f t="shared" si="5"/>
        <v>39</v>
      </c>
      <c r="I122" s="65">
        <v>2221</v>
      </c>
      <c r="J122" s="82">
        <f t="shared" si="6"/>
        <v>39.020000000000003</v>
      </c>
      <c r="K122" s="65"/>
      <c r="L122" s="85" t="str">
        <f t="shared" si="7"/>
        <v>GRUPO B</v>
      </c>
    </row>
    <row r="123" spans="1:12" x14ac:dyDescent="0.3">
      <c r="A123" s="65">
        <v>119</v>
      </c>
      <c r="C123" s="67"/>
      <c r="D123" s="68"/>
      <c r="E123" s="65" t="s">
        <v>15</v>
      </c>
      <c r="F123" s="69">
        <v>32879</v>
      </c>
      <c r="G123" s="65">
        <v>1990</v>
      </c>
      <c r="H123" s="82">
        <f t="shared" si="5"/>
        <v>32</v>
      </c>
      <c r="I123" s="65">
        <v>1792</v>
      </c>
      <c r="J123" s="82">
        <f t="shared" si="6"/>
        <v>30.440000000000005</v>
      </c>
      <c r="K123" s="65"/>
      <c r="L123" s="85" t="str">
        <f t="shared" si="7"/>
        <v>GRUPO D-MALA</v>
      </c>
    </row>
    <row r="124" spans="1:12" x14ac:dyDescent="0.3">
      <c r="A124" s="65">
        <v>120</v>
      </c>
      <c r="C124" s="67"/>
      <c r="D124" s="68"/>
      <c r="E124" s="65" t="s">
        <v>21</v>
      </c>
      <c r="F124" s="69">
        <v>34311</v>
      </c>
      <c r="G124" s="65">
        <v>1993</v>
      </c>
      <c r="H124" s="82">
        <f t="shared" si="5"/>
        <v>29</v>
      </c>
      <c r="I124" s="65">
        <v>1682</v>
      </c>
      <c r="J124" s="82">
        <f t="shared" si="6"/>
        <v>28.240000000000002</v>
      </c>
      <c r="K124" s="65"/>
      <c r="L124" s="85" t="str">
        <f t="shared" si="7"/>
        <v>GRUPO D-MALA</v>
      </c>
    </row>
    <row r="125" spans="1:12" x14ac:dyDescent="0.3">
      <c r="A125" s="60">
        <v>121</v>
      </c>
      <c r="C125" s="67"/>
      <c r="D125" s="68"/>
      <c r="E125" s="65" t="s">
        <v>15</v>
      </c>
      <c r="F125" s="69">
        <v>24933</v>
      </c>
      <c r="G125" s="65">
        <v>1968</v>
      </c>
      <c r="H125" s="82">
        <f t="shared" si="5"/>
        <v>54</v>
      </c>
      <c r="I125" s="65">
        <v>2900</v>
      </c>
      <c r="J125" s="82">
        <f t="shared" si="6"/>
        <v>52.6</v>
      </c>
      <c r="K125" s="65"/>
      <c r="L125" s="85" t="str">
        <f t="shared" si="7"/>
        <v>GRUPO A</v>
      </c>
    </row>
    <row r="126" spans="1:12" x14ac:dyDescent="0.3">
      <c r="A126" s="65">
        <v>122</v>
      </c>
      <c r="C126" s="67"/>
      <c r="D126" s="68"/>
      <c r="E126" s="65" t="s">
        <v>21</v>
      </c>
      <c r="F126" s="69">
        <v>26458</v>
      </c>
      <c r="G126" s="65">
        <v>1972</v>
      </c>
      <c r="H126" s="82">
        <f t="shared" si="5"/>
        <v>50</v>
      </c>
      <c r="I126" s="65">
        <v>2415</v>
      </c>
      <c r="J126" s="82">
        <f t="shared" si="6"/>
        <v>42.900000000000006</v>
      </c>
      <c r="K126" s="65"/>
      <c r="L126" s="85" t="str">
        <f t="shared" si="7"/>
        <v>GRUPO A</v>
      </c>
    </row>
    <row r="127" spans="1:12" x14ac:dyDescent="0.3">
      <c r="A127" s="65">
        <v>123</v>
      </c>
      <c r="C127" s="67"/>
      <c r="D127" s="68"/>
      <c r="E127" s="65" t="s">
        <v>15</v>
      </c>
      <c r="F127" s="69">
        <v>28305</v>
      </c>
      <c r="G127" s="65">
        <v>1977</v>
      </c>
      <c r="H127" s="82">
        <f t="shared" si="5"/>
        <v>45</v>
      </c>
      <c r="I127" s="65">
        <v>3000</v>
      </c>
      <c r="J127" s="82">
        <f t="shared" si="6"/>
        <v>54.6</v>
      </c>
      <c r="K127" s="65"/>
      <c r="L127" s="85" t="str">
        <f t="shared" si="7"/>
        <v>GRUPO A</v>
      </c>
    </row>
    <row r="128" spans="1:12" x14ac:dyDescent="0.3">
      <c r="A128" s="60">
        <v>124</v>
      </c>
      <c r="C128" s="67"/>
      <c r="D128" s="68"/>
      <c r="E128" s="65" t="s">
        <v>21</v>
      </c>
      <c r="F128" s="69">
        <v>27604</v>
      </c>
      <c r="G128" s="65">
        <v>1975</v>
      </c>
      <c r="H128" s="82">
        <f t="shared" si="5"/>
        <v>47</v>
      </c>
      <c r="I128" s="65">
        <v>1800</v>
      </c>
      <c r="J128" s="82">
        <f t="shared" si="6"/>
        <v>30.6</v>
      </c>
      <c r="K128" s="65"/>
      <c r="L128" s="85" t="str">
        <f t="shared" si="7"/>
        <v>GRUPO C</v>
      </c>
    </row>
    <row r="129" spans="1:12" x14ac:dyDescent="0.3">
      <c r="A129" s="65">
        <v>125</v>
      </c>
      <c r="C129" s="67"/>
      <c r="D129" s="68"/>
      <c r="E129" s="65" t="s">
        <v>15</v>
      </c>
      <c r="F129" s="69">
        <v>29501</v>
      </c>
      <c r="G129" s="65">
        <v>1980</v>
      </c>
      <c r="H129" s="82">
        <f t="shared" si="5"/>
        <v>42</v>
      </c>
      <c r="I129" s="65">
        <v>2000</v>
      </c>
      <c r="J129" s="82">
        <f t="shared" si="6"/>
        <v>34.6</v>
      </c>
      <c r="K129" s="65"/>
      <c r="L129" s="85" t="str">
        <f t="shared" si="7"/>
        <v>GRUPO C</v>
      </c>
    </row>
    <row r="130" spans="1:12" x14ac:dyDescent="0.3">
      <c r="A130" s="65">
        <v>126</v>
      </c>
      <c r="C130" s="67"/>
      <c r="D130" s="68"/>
      <c r="E130" s="65" t="s">
        <v>21</v>
      </c>
      <c r="F130" s="69">
        <v>29453</v>
      </c>
      <c r="G130" s="65">
        <v>1980</v>
      </c>
      <c r="H130" s="82">
        <f t="shared" si="5"/>
        <v>42</v>
      </c>
      <c r="I130" s="65">
        <v>2352</v>
      </c>
      <c r="J130" s="82">
        <f t="shared" si="6"/>
        <v>41.64</v>
      </c>
      <c r="K130" s="65"/>
      <c r="L130" s="85" t="str">
        <f t="shared" si="7"/>
        <v>GRUPO A</v>
      </c>
    </row>
    <row r="131" spans="1:12" x14ac:dyDescent="0.3">
      <c r="A131" s="60">
        <v>127</v>
      </c>
      <c r="C131" s="67"/>
      <c r="D131" s="68"/>
      <c r="E131" s="65" t="s">
        <v>15</v>
      </c>
      <c r="F131" s="69">
        <v>30249</v>
      </c>
      <c r="G131" s="65">
        <v>1982</v>
      </c>
      <c r="H131" s="82">
        <f t="shared" si="5"/>
        <v>40</v>
      </c>
      <c r="I131" s="65">
        <v>2347</v>
      </c>
      <c r="J131" s="82">
        <f t="shared" si="6"/>
        <v>41.54</v>
      </c>
      <c r="K131" s="65"/>
      <c r="L131" s="85" t="str">
        <f t="shared" si="7"/>
        <v>GRUPO B</v>
      </c>
    </row>
    <row r="132" spans="1:12" x14ac:dyDescent="0.3">
      <c r="A132" s="65">
        <v>128</v>
      </c>
      <c r="C132" s="67"/>
      <c r="D132" s="68"/>
      <c r="E132" s="65" t="s">
        <v>21</v>
      </c>
      <c r="F132" s="69">
        <v>28989</v>
      </c>
      <c r="G132" s="65">
        <v>1979</v>
      </c>
      <c r="H132" s="82">
        <f t="shared" si="5"/>
        <v>43</v>
      </c>
      <c r="I132" s="65">
        <v>2035</v>
      </c>
      <c r="J132" s="82">
        <f t="shared" si="6"/>
        <v>35.300000000000004</v>
      </c>
      <c r="K132" s="65"/>
      <c r="L132" s="85" t="str">
        <f t="shared" si="7"/>
        <v>GRUPO B</v>
      </c>
    </row>
    <row r="133" spans="1:12" x14ac:dyDescent="0.3">
      <c r="A133" s="65">
        <v>129</v>
      </c>
      <c r="C133" s="67"/>
      <c r="D133" s="68"/>
      <c r="E133" s="65" t="s">
        <v>15</v>
      </c>
      <c r="F133" s="69">
        <v>31554</v>
      </c>
      <c r="G133" s="65">
        <v>1986</v>
      </c>
      <c r="H133" s="82">
        <f t="shared" si="5"/>
        <v>36</v>
      </c>
      <c r="I133" s="65">
        <v>2309</v>
      </c>
      <c r="J133" s="82">
        <f t="shared" si="6"/>
        <v>40.78</v>
      </c>
      <c r="K133" s="65"/>
      <c r="L133" s="85" t="str">
        <f t="shared" si="7"/>
        <v>GRUPO B</v>
      </c>
    </row>
    <row r="134" spans="1:12" x14ac:dyDescent="0.3">
      <c r="A134" s="60">
        <v>130</v>
      </c>
      <c r="C134" s="67"/>
      <c r="D134" s="68"/>
      <c r="E134" s="65" t="s">
        <v>21</v>
      </c>
      <c r="F134" s="69">
        <v>31661</v>
      </c>
      <c r="G134" s="65">
        <v>1986</v>
      </c>
      <c r="H134" s="82">
        <f t="shared" si="5"/>
        <v>36</v>
      </c>
      <c r="I134" s="65">
        <v>2484</v>
      </c>
      <c r="J134" s="82">
        <f t="shared" si="6"/>
        <v>44.28</v>
      </c>
      <c r="K134" s="65"/>
      <c r="L134" s="85" t="str">
        <f t="shared" si="7"/>
        <v>GRUPO B</v>
      </c>
    </row>
    <row r="135" spans="1:12" x14ac:dyDescent="0.3">
      <c r="A135" s="65">
        <v>131</v>
      </c>
      <c r="C135" s="67"/>
      <c r="D135" s="68"/>
      <c r="E135" s="65" t="s">
        <v>15</v>
      </c>
      <c r="F135" s="69">
        <v>32323</v>
      </c>
      <c r="G135" s="65">
        <v>1988</v>
      </c>
      <c r="H135" s="82">
        <f t="shared" si="5"/>
        <v>34</v>
      </c>
      <c r="I135" s="65">
        <v>2567</v>
      </c>
      <c r="J135" s="82">
        <f t="shared" si="6"/>
        <v>45.940000000000005</v>
      </c>
      <c r="K135" s="65"/>
      <c r="L135" s="85" t="str">
        <f t="shared" si="7"/>
        <v>GRUPO B</v>
      </c>
    </row>
    <row r="136" spans="1:12" x14ac:dyDescent="0.3">
      <c r="A136" s="65">
        <v>132</v>
      </c>
      <c r="C136" s="67"/>
      <c r="D136" s="68"/>
      <c r="E136" s="65" t="s">
        <v>21</v>
      </c>
      <c r="F136" s="69">
        <v>33021</v>
      </c>
      <c r="G136" s="65">
        <v>1990</v>
      </c>
      <c r="H136" s="82">
        <f t="shared" si="5"/>
        <v>32</v>
      </c>
      <c r="I136" s="65">
        <v>2215</v>
      </c>
      <c r="J136" s="82">
        <f t="shared" si="6"/>
        <v>38.900000000000006</v>
      </c>
      <c r="K136" s="65"/>
      <c r="L136" s="85" t="str">
        <f t="shared" si="7"/>
        <v>GRUPO B</v>
      </c>
    </row>
    <row r="137" spans="1:12" x14ac:dyDescent="0.3">
      <c r="A137" s="60">
        <v>133</v>
      </c>
      <c r="C137" s="67"/>
      <c r="D137" s="68"/>
      <c r="E137" s="65" t="s">
        <v>15</v>
      </c>
      <c r="F137" s="69">
        <v>32053</v>
      </c>
      <c r="G137" s="65">
        <v>1987</v>
      </c>
      <c r="H137" s="82">
        <f t="shared" si="5"/>
        <v>35</v>
      </c>
      <c r="I137" s="65">
        <v>2221</v>
      </c>
      <c r="J137" s="82">
        <f t="shared" si="6"/>
        <v>39.020000000000003</v>
      </c>
      <c r="K137" s="65"/>
      <c r="L137" s="85" t="str">
        <f t="shared" si="7"/>
        <v>GRUPO C</v>
      </c>
    </row>
    <row r="138" spans="1:12" x14ac:dyDescent="0.3">
      <c r="A138" s="65">
        <v>134</v>
      </c>
      <c r="C138" s="67"/>
      <c r="D138" s="68"/>
      <c r="E138" s="65" t="s">
        <v>21</v>
      </c>
      <c r="F138" s="69">
        <v>34583</v>
      </c>
      <c r="G138" s="65">
        <v>1994</v>
      </c>
      <c r="H138" s="82">
        <f t="shared" si="5"/>
        <v>28</v>
      </c>
      <c r="I138" s="65">
        <v>1792</v>
      </c>
      <c r="J138" s="82">
        <f t="shared" si="6"/>
        <v>30.440000000000005</v>
      </c>
      <c r="K138" s="65"/>
      <c r="L138" s="85" t="str">
        <f t="shared" si="7"/>
        <v>GRUPO D-MALA</v>
      </c>
    </row>
    <row r="139" spans="1:12" x14ac:dyDescent="0.3">
      <c r="A139" s="65">
        <v>135</v>
      </c>
      <c r="C139" s="67"/>
      <c r="D139" s="68"/>
      <c r="E139" s="65" t="s">
        <v>15</v>
      </c>
      <c r="F139" s="69">
        <v>37113</v>
      </c>
      <c r="G139" s="65">
        <v>2001</v>
      </c>
      <c r="H139" s="82">
        <f t="shared" si="5"/>
        <v>21</v>
      </c>
      <c r="I139" s="65">
        <v>1682</v>
      </c>
      <c r="J139" s="82">
        <f t="shared" si="6"/>
        <v>28.240000000000002</v>
      </c>
      <c r="K139" s="65"/>
      <c r="L139" s="85" t="str">
        <f t="shared" si="7"/>
        <v>GRUPO D-MALA</v>
      </c>
    </row>
    <row r="140" spans="1:12" x14ac:dyDescent="0.3">
      <c r="A140" s="60">
        <v>136</v>
      </c>
      <c r="C140" s="67"/>
      <c r="D140" s="68"/>
      <c r="E140" s="65" t="s">
        <v>21</v>
      </c>
      <c r="F140" s="64">
        <v>25850</v>
      </c>
      <c r="G140" s="60">
        <v>1970</v>
      </c>
      <c r="H140" s="82">
        <f t="shared" si="5"/>
        <v>52</v>
      </c>
      <c r="I140" s="65">
        <v>2900</v>
      </c>
      <c r="J140" s="82">
        <f t="shared" si="6"/>
        <v>52.6</v>
      </c>
      <c r="K140" s="65"/>
      <c r="L140" s="85" t="str">
        <f t="shared" si="7"/>
        <v>GRUPO A</v>
      </c>
    </row>
    <row r="141" spans="1:12" x14ac:dyDescent="0.3">
      <c r="A141" s="65">
        <v>137</v>
      </c>
      <c r="C141" s="67"/>
      <c r="D141" s="68"/>
      <c r="E141" s="65" t="s">
        <v>15</v>
      </c>
      <c r="F141" s="69">
        <v>26945</v>
      </c>
      <c r="G141" s="65">
        <v>1973</v>
      </c>
      <c r="H141" s="82">
        <f t="shared" si="5"/>
        <v>49</v>
      </c>
      <c r="I141" s="65">
        <v>2415</v>
      </c>
      <c r="J141" s="82">
        <f t="shared" si="6"/>
        <v>42.900000000000006</v>
      </c>
      <c r="K141" s="65"/>
      <c r="L141" s="85" t="str">
        <f t="shared" si="7"/>
        <v>GRUPO B</v>
      </c>
    </row>
    <row r="142" spans="1:12" x14ac:dyDescent="0.3">
      <c r="A142" s="65">
        <v>138</v>
      </c>
      <c r="C142" s="67"/>
      <c r="D142" s="68"/>
      <c r="E142" s="65" t="s">
        <v>21</v>
      </c>
      <c r="F142" s="69">
        <v>31475</v>
      </c>
      <c r="G142" s="65">
        <v>1986</v>
      </c>
      <c r="H142" s="82">
        <f t="shared" si="5"/>
        <v>36</v>
      </c>
      <c r="I142" s="65">
        <v>3000</v>
      </c>
      <c r="J142" s="82">
        <f t="shared" si="6"/>
        <v>54.6</v>
      </c>
      <c r="K142" s="65"/>
      <c r="L142" s="85" t="str">
        <f t="shared" si="7"/>
        <v>GRUPO A</v>
      </c>
    </row>
    <row r="143" spans="1:12" x14ac:dyDescent="0.3">
      <c r="A143" s="60">
        <v>139</v>
      </c>
      <c r="C143" s="67"/>
      <c r="D143" s="68"/>
      <c r="E143" s="65" t="s">
        <v>15</v>
      </c>
      <c r="F143" s="69">
        <v>25404</v>
      </c>
      <c r="G143" s="65">
        <v>1969</v>
      </c>
      <c r="H143" s="82">
        <f t="shared" si="5"/>
        <v>53</v>
      </c>
      <c r="I143" s="65">
        <v>1800</v>
      </c>
      <c r="J143" s="82">
        <f t="shared" si="6"/>
        <v>30.6</v>
      </c>
      <c r="K143" s="65"/>
      <c r="L143" s="85" t="str">
        <f t="shared" si="7"/>
        <v>GRUPO C</v>
      </c>
    </row>
    <row r="144" spans="1:12" x14ac:dyDescent="0.3">
      <c r="A144" s="65">
        <v>140</v>
      </c>
      <c r="C144" s="67"/>
      <c r="D144" s="68"/>
      <c r="E144" s="65" t="s">
        <v>21</v>
      </c>
      <c r="F144" s="69">
        <v>25247</v>
      </c>
      <c r="G144" s="65">
        <v>1969</v>
      </c>
      <c r="H144" s="82">
        <f t="shared" si="5"/>
        <v>53</v>
      </c>
      <c r="I144" s="65">
        <v>2000</v>
      </c>
      <c r="J144" s="82">
        <f t="shared" si="6"/>
        <v>34.6</v>
      </c>
      <c r="K144" s="65"/>
      <c r="L144" s="85" t="str">
        <f t="shared" si="7"/>
        <v>GRUPO B</v>
      </c>
    </row>
    <row r="145" spans="1:12" x14ac:dyDescent="0.3">
      <c r="A145" s="65">
        <v>141</v>
      </c>
      <c r="C145" s="67"/>
      <c r="D145" s="68"/>
      <c r="E145" s="65" t="s">
        <v>15</v>
      </c>
      <c r="F145" s="69">
        <v>28717</v>
      </c>
      <c r="G145" s="65">
        <v>1978</v>
      </c>
      <c r="H145" s="82">
        <f t="shared" si="5"/>
        <v>44</v>
      </c>
      <c r="I145" s="65">
        <v>2352</v>
      </c>
      <c r="J145" s="82">
        <f t="shared" si="6"/>
        <v>41.64</v>
      </c>
      <c r="K145" s="65"/>
      <c r="L145" s="85" t="str">
        <f t="shared" si="7"/>
        <v>GRUPO B</v>
      </c>
    </row>
    <row r="146" spans="1:12" x14ac:dyDescent="0.3">
      <c r="A146" s="60">
        <v>142</v>
      </c>
      <c r="C146" s="67"/>
      <c r="D146" s="68"/>
      <c r="E146" s="65" t="s">
        <v>21</v>
      </c>
      <c r="F146" s="69">
        <v>30263</v>
      </c>
      <c r="G146" s="65">
        <v>1982</v>
      </c>
      <c r="H146" s="82">
        <f t="shared" si="5"/>
        <v>40</v>
      </c>
      <c r="I146" s="65">
        <v>2347</v>
      </c>
      <c r="J146" s="82">
        <f t="shared" si="6"/>
        <v>41.54</v>
      </c>
      <c r="K146" s="65"/>
      <c r="L146" s="85" t="str">
        <f t="shared" si="7"/>
        <v>GRUPO A</v>
      </c>
    </row>
    <row r="147" spans="1:12" x14ac:dyDescent="0.3">
      <c r="A147" s="65">
        <v>143</v>
      </c>
      <c r="C147" s="67"/>
      <c r="D147" s="68"/>
      <c r="E147" s="65" t="s">
        <v>15</v>
      </c>
      <c r="F147" s="69">
        <v>24457</v>
      </c>
      <c r="G147" s="65">
        <v>1966</v>
      </c>
      <c r="H147" s="82">
        <f t="shared" si="5"/>
        <v>56</v>
      </c>
      <c r="I147" s="65">
        <v>2035</v>
      </c>
      <c r="J147" s="82">
        <f t="shared" si="6"/>
        <v>35.300000000000004</v>
      </c>
      <c r="K147" s="65"/>
      <c r="L147" s="85" t="str">
        <f t="shared" si="7"/>
        <v>GRUPO B</v>
      </c>
    </row>
    <row r="148" spans="1:12" x14ac:dyDescent="0.3">
      <c r="A148" s="65">
        <v>144</v>
      </c>
      <c r="C148" s="67"/>
      <c r="D148" s="68"/>
      <c r="E148" s="65" t="s">
        <v>21</v>
      </c>
      <c r="F148" s="69">
        <v>30468</v>
      </c>
      <c r="G148" s="65">
        <v>1983</v>
      </c>
      <c r="H148" s="82">
        <f t="shared" si="5"/>
        <v>39</v>
      </c>
      <c r="I148" s="65">
        <v>2309</v>
      </c>
      <c r="J148" s="82">
        <f t="shared" si="6"/>
        <v>40.78</v>
      </c>
      <c r="K148" s="65"/>
      <c r="L148" s="85" t="str">
        <f t="shared" si="7"/>
        <v>GRUPO B</v>
      </c>
    </row>
    <row r="149" spans="1:12" x14ac:dyDescent="0.3">
      <c r="A149" s="60">
        <v>145</v>
      </c>
      <c r="C149" s="67"/>
      <c r="D149" s="68"/>
      <c r="E149" s="65" t="s">
        <v>15</v>
      </c>
      <c r="F149" s="69">
        <v>32286</v>
      </c>
      <c r="G149" s="65">
        <v>1988</v>
      </c>
      <c r="H149" s="82">
        <f t="shared" si="5"/>
        <v>34</v>
      </c>
      <c r="I149" s="65">
        <v>2484</v>
      </c>
      <c r="J149" s="82">
        <f t="shared" si="6"/>
        <v>44.28</v>
      </c>
      <c r="K149" s="65"/>
      <c r="L149" s="85" t="str">
        <f t="shared" si="7"/>
        <v>GRUPO B</v>
      </c>
    </row>
    <row r="150" spans="1:12" x14ac:dyDescent="0.3">
      <c r="A150" s="65">
        <v>146</v>
      </c>
      <c r="C150" s="67"/>
      <c r="D150" s="68"/>
      <c r="E150" s="65" t="s">
        <v>21</v>
      </c>
      <c r="F150" s="69">
        <v>32586</v>
      </c>
      <c r="G150" s="65">
        <v>1989</v>
      </c>
      <c r="H150" s="82">
        <f t="shared" si="5"/>
        <v>33</v>
      </c>
      <c r="I150" s="65">
        <v>2567</v>
      </c>
      <c r="J150" s="82">
        <f t="shared" si="6"/>
        <v>45.940000000000005</v>
      </c>
      <c r="K150" s="65"/>
      <c r="L150" s="85" t="str">
        <f t="shared" si="7"/>
        <v>GRUPO A</v>
      </c>
    </row>
    <row r="151" spans="1:12" x14ac:dyDescent="0.3">
      <c r="A151" s="65">
        <v>147</v>
      </c>
      <c r="C151" s="67"/>
      <c r="D151" s="68"/>
      <c r="E151" s="65" t="s">
        <v>15</v>
      </c>
      <c r="F151" s="69">
        <v>32601</v>
      </c>
      <c r="G151" s="65">
        <v>1989</v>
      </c>
      <c r="H151" s="82">
        <f t="shared" si="5"/>
        <v>33</v>
      </c>
      <c r="I151" s="65">
        <v>2215</v>
      </c>
      <c r="J151" s="82">
        <f t="shared" si="6"/>
        <v>38.900000000000006</v>
      </c>
      <c r="K151" s="65"/>
      <c r="L151" s="85" t="str">
        <f t="shared" si="7"/>
        <v>GRUPO C</v>
      </c>
    </row>
    <row r="152" spans="1:12" x14ac:dyDescent="0.3">
      <c r="A152" s="60">
        <v>148</v>
      </c>
      <c r="C152" s="67"/>
      <c r="D152" s="68"/>
      <c r="E152" s="65" t="s">
        <v>21</v>
      </c>
      <c r="F152" s="69">
        <v>33689</v>
      </c>
      <c r="G152" s="65">
        <v>1992</v>
      </c>
      <c r="H152" s="82">
        <f t="shared" si="5"/>
        <v>30</v>
      </c>
      <c r="I152" s="65">
        <v>2221</v>
      </c>
      <c r="J152" s="82">
        <f t="shared" si="6"/>
        <v>39.020000000000003</v>
      </c>
      <c r="K152" s="65"/>
      <c r="L152" s="85" t="str">
        <f t="shared" si="7"/>
        <v>GRUPO B</v>
      </c>
    </row>
    <row r="153" spans="1:12" x14ac:dyDescent="0.3">
      <c r="A153" s="65">
        <v>149</v>
      </c>
      <c r="C153" s="67"/>
      <c r="D153" s="68"/>
      <c r="E153" s="65" t="s">
        <v>15</v>
      </c>
      <c r="F153" s="69">
        <v>28541</v>
      </c>
      <c r="G153" s="65">
        <v>1978</v>
      </c>
      <c r="H153" s="82">
        <f t="shared" si="5"/>
        <v>44</v>
      </c>
      <c r="I153" s="65">
        <v>1792</v>
      </c>
      <c r="J153" s="82">
        <f t="shared" si="6"/>
        <v>30.440000000000005</v>
      </c>
      <c r="K153" s="65"/>
      <c r="L153" s="85" t="str">
        <f t="shared" si="7"/>
        <v>GRUPO C</v>
      </c>
    </row>
    <row r="154" spans="1:12" x14ac:dyDescent="0.3">
      <c r="A154" s="65">
        <v>150</v>
      </c>
      <c r="C154" s="67"/>
      <c r="D154" s="68"/>
      <c r="E154" s="65" t="s">
        <v>21</v>
      </c>
      <c r="F154" s="69">
        <v>34485</v>
      </c>
      <c r="G154" s="65">
        <v>1994</v>
      </c>
      <c r="H154" s="82">
        <f t="shared" si="5"/>
        <v>28</v>
      </c>
      <c r="I154" s="65">
        <v>1682</v>
      </c>
      <c r="J154" s="82">
        <f t="shared" si="6"/>
        <v>28.240000000000002</v>
      </c>
      <c r="K154" s="65"/>
      <c r="L154" s="85" t="str">
        <f t="shared" si="7"/>
        <v>GRUPO D-MALA</v>
      </c>
    </row>
    <row r="155" spans="1:12" x14ac:dyDescent="0.3">
      <c r="A155" s="60">
        <v>151</v>
      </c>
      <c r="C155" s="67"/>
      <c r="D155" s="68"/>
      <c r="E155" s="65" t="s">
        <v>15</v>
      </c>
      <c r="F155" s="69">
        <v>31300</v>
      </c>
      <c r="G155" s="65">
        <v>1985</v>
      </c>
      <c r="H155" s="82">
        <f t="shared" si="5"/>
        <v>37</v>
      </c>
      <c r="I155" s="65">
        <v>2900</v>
      </c>
      <c r="J155" s="82">
        <f t="shared" si="6"/>
        <v>52.6</v>
      </c>
      <c r="K155" s="65"/>
      <c r="L155" s="85" t="str">
        <f t="shared" si="7"/>
        <v>GRUPO A</v>
      </c>
    </row>
    <row r="156" spans="1:12" x14ac:dyDescent="0.3">
      <c r="A156" s="65">
        <v>152</v>
      </c>
      <c r="C156" s="67"/>
      <c r="D156" s="68"/>
      <c r="E156" s="65" t="s">
        <v>21</v>
      </c>
      <c r="F156" s="69">
        <v>30281</v>
      </c>
      <c r="G156" s="65">
        <v>1982</v>
      </c>
      <c r="H156" s="82">
        <f t="shared" si="5"/>
        <v>40</v>
      </c>
      <c r="I156" s="65">
        <v>2415</v>
      </c>
      <c r="J156" s="82">
        <f t="shared" si="6"/>
        <v>42.900000000000006</v>
      </c>
      <c r="K156" s="65"/>
      <c r="L156" s="85" t="str">
        <f t="shared" si="7"/>
        <v>GRUPO A</v>
      </c>
    </row>
    <row r="157" spans="1:12" x14ac:dyDescent="0.3">
      <c r="A157" s="65">
        <v>153</v>
      </c>
      <c r="C157" s="67"/>
      <c r="D157" s="68"/>
      <c r="E157" s="65" t="s">
        <v>15</v>
      </c>
      <c r="F157" s="69">
        <v>32002</v>
      </c>
      <c r="G157" s="65">
        <v>1987</v>
      </c>
      <c r="H157" s="82">
        <f t="shared" si="5"/>
        <v>35</v>
      </c>
      <c r="I157" s="65">
        <v>3000</v>
      </c>
      <c r="J157" s="82">
        <f t="shared" si="6"/>
        <v>54.6</v>
      </c>
      <c r="K157" s="65"/>
      <c r="L157" s="85" t="str">
        <f t="shared" si="7"/>
        <v>GRUPO A</v>
      </c>
    </row>
    <row r="158" spans="1:12" x14ac:dyDescent="0.3">
      <c r="A158" s="60">
        <v>154</v>
      </c>
      <c r="C158" s="67"/>
      <c r="D158" s="68"/>
      <c r="E158" s="65" t="s">
        <v>21</v>
      </c>
      <c r="F158" s="69">
        <v>34878</v>
      </c>
      <c r="G158" s="65">
        <v>1995</v>
      </c>
      <c r="H158" s="82">
        <f t="shared" si="5"/>
        <v>27</v>
      </c>
      <c r="I158" s="65">
        <v>1800</v>
      </c>
      <c r="J158" s="82">
        <f t="shared" si="6"/>
        <v>30.6</v>
      </c>
      <c r="K158" s="65"/>
      <c r="L158" s="85" t="str">
        <f t="shared" si="7"/>
        <v>GRUPO C</v>
      </c>
    </row>
    <row r="159" spans="1:12" x14ac:dyDescent="0.3">
      <c r="A159" s="65">
        <v>155</v>
      </c>
      <c r="C159" s="67"/>
      <c r="D159" s="68"/>
      <c r="E159" s="65" t="s">
        <v>15</v>
      </c>
      <c r="F159" s="69">
        <v>29342</v>
      </c>
      <c r="G159" s="65">
        <v>1980</v>
      </c>
      <c r="H159" s="82">
        <f t="shared" si="5"/>
        <v>42</v>
      </c>
      <c r="I159" s="65">
        <v>2000</v>
      </c>
      <c r="J159" s="82">
        <f t="shared" si="6"/>
        <v>34.6</v>
      </c>
      <c r="K159" s="65"/>
      <c r="L159" s="85" t="str">
        <f t="shared" si="7"/>
        <v>GRUPO C</v>
      </c>
    </row>
    <row r="160" spans="1:12" x14ac:dyDescent="0.3">
      <c r="A160" s="65">
        <v>156</v>
      </c>
      <c r="C160" s="67"/>
      <c r="D160" s="68"/>
      <c r="E160" s="65" t="s">
        <v>21</v>
      </c>
      <c r="F160" s="69">
        <v>33711</v>
      </c>
      <c r="G160" s="65">
        <v>1992</v>
      </c>
      <c r="H160" s="82">
        <f t="shared" si="5"/>
        <v>30</v>
      </c>
      <c r="I160" s="65">
        <v>2352</v>
      </c>
      <c r="J160" s="82">
        <f t="shared" si="6"/>
        <v>41.64</v>
      </c>
      <c r="K160" s="65"/>
      <c r="L160" s="85" t="str">
        <f t="shared" si="7"/>
        <v>GRUPO B</v>
      </c>
    </row>
    <row r="161" spans="1:12" x14ac:dyDescent="0.3">
      <c r="A161" s="60">
        <v>157</v>
      </c>
      <c r="C161" s="67"/>
      <c r="D161" s="68"/>
      <c r="E161" s="65" t="s">
        <v>15</v>
      </c>
      <c r="F161" s="69">
        <v>32572</v>
      </c>
      <c r="G161" s="65">
        <v>1989</v>
      </c>
      <c r="H161" s="82">
        <f t="shared" si="5"/>
        <v>33</v>
      </c>
      <c r="I161" s="65">
        <v>2347</v>
      </c>
      <c r="J161" s="82">
        <f t="shared" si="6"/>
        <v>41.54</v>
      </c>
      <c r="K161" s="65"/>
      <c r="L161" s="85" t="str">
        <f t="shared" si="7"/>
        <v>GRUPO B</v>
      </c>
    </row>
    <row r="162" spans="1:12" x14ac:dyDescent="0.3">
      <c r="A162" s="65">
        <v>158</v>
      </c>
      <c r="C162" s="67"/>
      <c r="D162" s="68"/>
      <c r="E162" s="65" t="s">
        <v>21</v>
      </c>
      <c r="F162" s="69">
        <v>33861</v>
      </c>
      <c r="G162" s="65">
        <v>1992</v>
      </c>
      <c r="H162" s="82">
        <f t="shared" si="5"/>
        <v>30</v>
      </c>
      <c r="I162" s="65">
        <v>2035</v>
      </c>
      <c r="J162" s="82">
        <f t="shared" si="6"/>
        <v>35.300000000000004</v>
      </c>
      <c r="K162" s="65"/>
      <c r="L162" s="85" t="str">
        <f t="shared" si="7"/>
        <v>GRUPO B</v>
      </c>
    </row>
    <row r="163" spans="1:12" x14ac:dyDescent="0.3">
      <c r="A163" s="65">
        <v>159</v>
      </c>
      <c r="C163" s="67"/>
      <c r="D163" s="68"/>
      <c r="E163" s="65" t="s">
        <v>15</v>
      </c>
      <c r="F163" s="69">
        <v>32107</v>
      </c>
      <c r="G163" s="65">
        <v>1987</v>
      </c>
      <c r="H163" s="82">
        <f t="shared" si="5"/>
        <v>35</v>
      </c>
      <c r="I163" s="65">
        <v>2309</v>
      </c>
      <c r="J163" s="82">
        <f t="shared" si="6"/>
        <v>40.78</v>
      </c>
      <c r="K163" s="65"/>
      <c r="L163" s="85" t="str">
        <f t="shared" si="7"/>
        <v>GRUPO B</v>
      </c>
    </row>
    <row r="164" spans="1:12" x14ac:dyDescent="0.3">
      <c r="A164" s="60">
        <v>160</v>
      </c>
      <c r="C164" s="67"/>
      <c r="D164" s="68"/>
      <c r="E164" s="65" t="s">
        <v>21</v>
      </c>
      <c r="F164" s="69">
        <v>32913</v>
      </c>
      <c r="G164" s="65">
        <v>1990</v>
      </c>
      <c r="H164" s="82">
        <f t="shared" si="5"/>
        <v>32</v>
      </c>
      <c r="I164" s="65">
        <v>2484</v>
      </c>
      <c r="J164" s="82">
        <f t="shared" si="6"/>
        <v>44.28</v>
      </c>
      <c r="K164" s="65"/>
      <c r="L164" s="85" t="str">
        <f t="shared" si="7"/>
        <v>GRUPO B</v>
      </c>
    </row>
    <row r="165" spans="1:12" x14ac:dyDescent="0.3">
      <c r="A165" s="65">
        <v>161</v>
      </c>
      <c r="C165" s="67"/>
      <c r="D165" s="68"/>
      <c r="E165" s="65" t="s">
        <v>15</v>
      </c>
      <c r="F165" s="69">
        <v>24119</v>
      </c>
      <c r="G165" s="65">
        <v>1966</v>
      </c>
      <c r="H165" s="82">
        <f t="shared" si="5"/>
        <v>56</v>
      </c>
      <c r="I165" s="65">
        <v>2567</v>
      </c>
      <c r="J165" s="82">
        <f t="shared" si="6"/>
        <v>45.940000000000005</v>
      </c>
      <c r="K165" s="65"/>
      <c r="L165" s="85" t="str">
        <f t="shared" si="7"/>
        <v>GRUPO A</v>
      </c>
    </row>
    <row r="166" spans="1:12" x14ac:dyDescent="0.3">
      <c r="A166" s="65">
        <v>162</v>
      </c>
      <c r="C166" s="67"/>
      <c r="D166" s="68"/>
      <c r="E166" s="65" t="s">
        <v>21</v>
      </c>
      <c r="F166" s="69">
        <v>29359</v>
      </c>
      <c r="G166" s="65">
        <v>1980</v>
      </c>
      <c r="H166" s="82">
        <f t="shared" si="5"/>
        <v>42</v>
      </c>
      <c r="I166" s="65">
        <v>2215</v>
      </c>
      <c r="J166" s="82">
        <f t="shared" si="6"/>
        <v>38.900000000000006</v>
      </c>
      <c r="K166" s="65"/>
      <c r="L166" s="85" t="str">
        <f t="shared" si="7"/>
        <v>GRUPO B</v>
      </c>
    </row>
    <row r="167" spans="1:12" x14ac:dyDescent="0.3">
      <c r="A167" s="60">
        <v>163</v>
      </c>
      <c r="C167" s="67"/>
      <c r="D167" s="68"/>
      <c r="E167" s="65" t="s">
        <v>15</v>
      </c>
      <c r="F167" s="69">
        <v>30329</v>
      </c>
      <c r="G167" s="65">
        <v>1983</v>
      </c>
      <c r="H167" s="82">
        <f t="shared" si="5"/>
        <v>39</v>
      </c>
      <c r="I167" s="65">
        <v>2221</v>
      </c>
      <c r="J167" s="82">
        <f t="shared" si="6"/>
        <v>39.020000000000003</v>
      </c>
      <c r="K167" s="65"/>
      <c r="L167" s="85" t="str">
        <f t="shared" si="7"/>
        <v>GRUPO C</v>
      </c>
    </row>
    <row r="168" spans="1:12" x14ac:dyDescent="0.3">
      <c r="A168" s="65">
        <v>164</v>
      </c>
      <c r="C168" s="67"/>
      <c r="D168" s="68"/>
      <c r="E168" s="65" t="s">
        <v>21</v>
      </c>
      <c r="F168" s="69">
        <v>32879</v>
      </c>
      <c r="G168" s="65">
        <v>1990</v>
      </c>
      <c r="H168" s="82">
        <f t="shared" si="5"/>
        <v>32</v>
      </c>
      <c r="I168" s="65">
        <v>1792</v>
      </c>
      <c r="J168" s="82">
        <f t="shared" si="6"/>
        <v>30.440000000000005</v>
      </c>
      <c r="K168" s="65"/>
      <c r="L168" s="85" t="str">
        <f t="shared" si="7"/>
        <v>GRUPO C</v>
      </c>
    </row>
    <row r="169" spans="1:12" x14ac:dyDescent="0.3">
      <c r="A169" s="65">
        <v>165</v>
      </c>
      <c r="C169" s="67"/>
      <c r="D169" s="68"/>
      <c r="E169" s="65" t="s">
        <v>15</v>
      </c>
      <c r="F169" s="69">
        <v>34311</v>
      </c>
      <c r="G169" s="65">
        <v>1993</v>
      </c>
      <c r="H169" s="82">
        <f t="shared" si="5"/>
        <v>29</v>
      </c>
      <c r="I169" s="65">
        <v>1682</v>
      </c>
      <c r="J169" s="82">
        <f t="shared" si="6"/>
        <v>28.240000000000002</v>
      </c>
      <c r="K169" s="65"/>
      <c r="L169" s="85" t="str">
        <f t="shared" si="7"/>
        <v>GRUPO D-MALA</v>
      </c>
    </row>
    <row r="170" spans="1:12" x14ac:dyDescent="0.3">
      <c r="A170" s="60">
        <v>166</v>
      </c>
      <c r="C170" s="67"/>
      <c r="D170" s="68"/>
      <c r="E170" s="65" t="s">
        <v>21</v>
      </c>
      <c r="F170" s="69">
        <v>24933</v>
      </c>
      <c r="G170" s="65">
        <v>1968</v>
      </c>
      <c r="H170" s="82">
        <f t="shared" si="5"/>
        <v>54</v>
      </c>
      <c r="I170" s="65">
        <v>2900</v>
      </c>
      <c r="J170" s="82">
        <f t="shared" si="6"/>
        <v>52.6</v>
      </c>
      <c r="K170" s="65"/>
      <c r="L170" s="85" t="str">
        <f t="shared" si="7"/>
        <v>GRUPO A</v>
      </c>
    </row>
    <row r="171" spans="1:12" x14ac:dyDescent="0.3">
      <c r="A171" s="65">
        <v>167</v>
      </c>
      <c r="C171" s="67"/>
      <c r="D171" s="68"/>
      <c r="E171" s="65" t="s">
        <v>15</v>
      </c>
      <c r="F171" s="69">
        <v>26458</v>
      </c>
      <c r="G171" s="65">
        <v>1972</v>
      </c>
      <c r="H171" s="82">
        <f t="shared" si="5"/>
        <v>50</v>
      </c>
      <c r="I171" s="65">
        <v>2415</v>
      </c>
      <c r="J171" s="82">
        <f t="shared" si="6"/>
        <v>42.900000000000006</v>
      </c>
      <c r="K171" s="65"/>
      <c r="L171" s="85" t="str">
        <f t="shared" si="7"/>
        <v>GRUPO A</v>
      </c>
    </row>
    <row r="172" spans="1:12" x14ac:dyDescent="0.3">
      <c r="A172" s="65">
        <v>168</v>
      </c>
      <c r="C172" s="67"/>
      <c r="D172" s="68"/>
      <c r="E172" s="65" t="s">
        <v>21</v>
      </c>
      <c r="F172" s="69">
        <v>28305</v>
      </c>
      <c r="G172" s="65">
        <v>1977</v>
      </c>
      <c r="H172" s="82">
        <f t="shared" si="5"/>
        <v>45</v>
      </c>
      <c r="I172" s="65">
        <v>3000</v>
      </c>
      <c r="J172" s="82">
        <f t="shared" si="6"/>
        <v>54.6</v>
      </c>
      <c r="K172" s="65"/>
      <c r="L172" s="85" t="str">
        <f t="shared" si="7"/>
        <v>GRUPO A</v>
      </c>
    </row>
    <row r="173" spans="1:12" x14ac:dyDescent="0.3">
      <c r="A173" s="60">
        <v>169</v>
      </c>
      <c r="C173" s="67"/>
      <c r="D173" s="68"/>
      <c r="E173" s="65" t="s">
        <v>15</v>
      </c>
      <c r="F173" s="69">
        <v>27604</v>
      </c>
      <c r="G173" s="65">
        <v>1975</v>
      </c>
      <c r="H173" s="82">
        <f t="shared" si="5"/>
        <v>47</v>
      </c>
      <c r="I173" s="65">
        <v>1800</v>
      </c>
      <c r="J173" s="82">
        <f t="shared" si="6"/>
        <v>30.6</v>
      </c>
      <c r="K173" s="65"/>
      <c r="L173" s="85" t="str">
        <f t="shared" si="7"/>
        <v>GRUPO C</v>
      </c>
    </row>
    <row r="174" spans="1:12" x14ac:dyDescent="0.3">
      <c r="A174" s="65">
        <v>170</v>
      </c>
      <c r="C174" s="67"/>
      <c r="D174" s="68"/>
      <c r="E174" s="65" t="s">
        <v>21</v>
      </c>
      <c r="F174" s="69">
        <v>29501</v>
      </c>
      <c r="G174" s="65">
        <v>1980</v>
      </c>
      <c r="H174" s="82">
        <f t="shared" si="5"/>
        <v>42</v>
      </c>
      <c r="I174" s="65">
        <v>2000</v>
      </c>
      <c r="J174" s="82">
        <f t="shared" si="6"/>
        <v>34.6</v>
      </c>
      <c r="K174" s="65"/>
      <c r="L174" s="85" t="str">
        <f t="shared" si="7"/>
        <v>GRUPO B</v>
      </c>
    </row>
    <row r="175" spans="1:12" x14ac:dyDescent="0.3">
      <c r="A175" s="65">
        <v>171</v>
      </c>
      <c r="C175" s="67"/>
      <c r="D175" s="68"/>
      <c r="E175" s="65" t="s">
        <v>15</v>
      </c>
      <c r="F175" s="69">
        <v>29453</v>
      </c>
      <c r="G175" s="65">
        <v>1980</v>
      </c>
      <c r="H175" s="82">
        <f t="shared" si="5"/>
        <v>42</v>
      </c>
      <c r="I175" s="65">
        <v>2352</v>
      </c>
      <c r="J175" s="82">
        <f t="shared" si="6"/>
        <v>41.64</v>
      </c>
      <c r="K175" s="65"/>
      <c r="L175" s="85" t="str">
        <f t="shared" si="7"/>
        <v>GRUPO B</v>
      </c>
    </row>
    <row r="176" spans="1:12" x14ac:dyDescent="0.3">
      <c r="A176" s="60">
        <v>172</v>
      </c>
      <c r="C176" s="67"/>
      <c r="D176" s="68"/>
      <c r="E176" s="65" t="s">
        <v>21</v>
      </c>
      <c r="F176" s="69">
        <v>30249</v>
      </c>
      <c r="G176" s="65">
        <v>1982</v>
      </c>
      <c r="H176" s="82">
        <f t="shared" si="5"/>
        <v>40</v>
      </c>
      <c r="I176" s="65">
        <v>2347</v>
      </c>
      <c r="J176" s="82">
        <f t="shared" si="6"/>
        <v>41.54</v>
      </c>
      <c r="K176" s="65"/>
      <c r="L176" s="85" t="str">
        <f t="shared" si="7"/>
        <v>GRUPO A</v>
      </c>
    </row>
    <row r="177" spans="1:12" x14ac:dyDescent="0.3">
      <c r="A177" s="65">
        <v>173</v>
      </c>
      <c r="C177" s="67"/>
      <c r="D177" s="68"/>
      <c r="E177" s="65" t="s">
        <v>15</v>
      </c>
      <c r="F177" s="69">
        <v>28989</v>
      </c>
      <c r="G177" s="65">
        <v>1979</v>
      </c>
      <c r="H177" s="82">
        <f t="shared" ref="H177:H206" si="8">$K$3-G177</f>
        <v>43</v>
      </c>
      <c r="I177" s="65">
        <v>2035</v>
      </c>
      <c r="J177" s="82">
        <f t="shared" ref="J177:J206" si="9">(I177*0.02)-5.4</f>
        <v>35.300000000000004</v>
      </c>
      <c r="K177" s="65"/>
      <c r="L177" s="85" t="str">
        <f t="shared" ref="L177:L206" si="10">IF(OR(AND(E177="M",H177&lt;30,I177&gt;2800),AND(E177="M",H177&gt;=30,I177&gt;2700),AND(E177="M",H177&gt;=40,I177&gt;2500), AND(E177="M",H177&gt;=50,I177&gt;2400),
AND(E177="F",H177&lt;30,I177&gt;2700),AND(E177="F",H177&gt;=30,I177&gt;2500), AND(E177="F",H177&gt;=40,I177&gt;2300), AND(E177="F",H177&gt;=50,I177&gt;2200)),"GRUPO A",
IF(OR(AND(E177="M",H177&lt;30,I177&gt;=2400),AND(E177="M",H177&gt;=30,I177&gt;=2300),AND(E177="M",H177&gt;=40,I177&gt;=2100),AND(E177="M",H177&gt;=50,I177&gt;=2000),
AND(E177="F",H177&lt;30,I177&gt;=2200), AND(E177="F",H177&gt;=30,I177&gt;=2000), AND(E177="F",H177&gt;=40,I177&gt;=1900), AND(E177="F",H177&gt;=50,I177&gt;=1700)),"GRUPO B",
IF(OR(AND(E177="M",H177&lt;30,I177&gt;=2200), AND(E177="M",H177&gt;=30,I177&gt;=1900), AND(E177="M",H177&gt;=40,I177&gt;=1700), AND(E177="M",H177&gt;=50,I177&gt;=1600),
AND(E177="F",H177&lt;30,I177&gt;=1800), AND(E177="F",H177&gt;=30,I177&gt;=1700),  AND(E177="F",H177&gt;=40,I177&gt;=1500), AND(E177="F",H177&gt;=50,I177&gt;=1400)),"GRUPO C",
IF(OR(AND(E177="M",H177&lt;30,I177&gt;=1600),AND(E177="M",H177&gt;=30,I177&gt;=1500),AND(E177="M",H177&gt;=40,I177&gt;=1400),AND(E177="M",H177&gt;50,I177&gt;=1300),
AND(E177="F",H177&lt;30,I177&gt;=1500), AND(E177="F",H177&gt;=30,I177&gt;=1400),  AND(E177="F",H177&gt;=40,I177&gt;=1200), AND(E177="F",H177&gt;=50,I177&gt;=1100)),"GRUPO D-MALA","GRUPO D-MUY MALA"))))</f>
        <v>GRUPO C</v>
      </c>
    </row>
    <row r="178" spans="1:12" x14ac:dyDescent="0.3">
      <c r="A178" s="65">
        <v>174</v>
      </c>
      <c r="C178" s="67"/>
      <c r="D178" s="68"/>
      <c r="E178" s="65" t="s">
        <v>21</v>
      </c>
      <c r="F178" s="69">
        <v>31554</v>
      </c>
      <c r="G178" s="65">
        <v>1986</v>
      </c>
      <c r="H178" s="82">
        <f t="shared" si="8"/>
        <v>36</v>
      </c>
      <c r="I178" s="65">
        <v>2309</v>
      </c>
      <c r="J178" s="82">
        <f t="shared" si="9"/>
        <v>40.78</v>
      </c>
      <c r="K178" s="65"/>
      <c r="L178" s="85" t="str">
        <f t="shared" si="10"/>
        <v>GRUPO B</v>
      </c>
    </row>
    <row r="179" spans="1:12" x14ac:dyDescent="0.3">
      <c r="A179" s="60">
        <v>175</v>
      </c>
      <c r="C179" s="67"/>
      <c r="D179" s="68"/>
      <c r="E179" s="65" t="s">
        <v>15</v>
      </c>
      <c r="F179" s="69">
        <v>31661</v>
      </c>
      <c r="G179" s="65">
        <v>1986</v>
      </c>
      <c r="H179" s="82">
        <f t="shared" si="8"/>
        <v>36</v>
      </c>
      <c r="I179" s="65">
        <v>2484</v>
      </c>
      <c r="J179" s="82">
        <f t="shared" si="9"/>
        <v>44.28</v>
      </c>
      <c r="K179" s="65"/>
      <c r="L179" s="85" t="str">
        <f t="shared" si="10"/>
        <v>GRUPO B</v>
      </c>
    </row>
    <row r="180" spans="1:12" x14ac:dyDescent="0.3">
      <c r="A180" s="65">
        <v>176</v>
      </c>
      <c r="C180" s="67"/>
      <c r="D180" s="68"/>
      <c r="E180" s="65" t="s">
        <v>21</v>
      </c>
      <c r="F180" s="69">
        <v>32323</v>
      </c>
      <c r="G180" s="65">
        <v>1988</v>
      </c>
      <c r="H180" s="82">
        <f t="shared" si="8"/>
        <v>34</v>
      </c>
      <c r="I180" s="65">
        <v>2567</v>
      </c>
      <c r="J180" s="82">
        <f t="shared" si="9"/>
        <v>45.940000000000005</v>
      </c>
      <c r="K180" s="65"/>
      <c r="L180" s="85" t="str">
        <f t="shared" si="10"/>
        <v>GRUPO A</v>
      </c>
    </row>
    <row r="181" spans="1:12" x14ac:dyDescent="0.3">
      <c r="A181" s="65">
        <v>177</v>
      </c>
      <c r="C181" s="67"/>
      <c r="D181" s="68"/>
      <c r="E181" s="65" t="s">
        <v>15</v>
      </c>
      <c r="F181" s="69">
        <v>33021</v>
      </c>
      <c r="G181" s="65">
        <v>1990</v>
      </c>
      <c r="H181" s="82">
        <f t="shared" si="8"/>
        <v>32</v>
      </c>
      <c r="I181" s="65">
        <v>2215</v>
      </c>
      <c r="J181" s="82">
        <f t="shared" si="9"/>
        <v>38.900000000000006</v>
      </c>
      <c r="K181" s="65"/>
      <c r="L181" s="85" t="str">
        <f t="shared" si="10"/>
        <v>GRUPO C</v>
      </c>
    </row>
    <row r="182" spans="1:12" x14ac:dyDescent="0.3">
      <c r="A182" s="60">
        <v>178</v>
      </c>
      <c r="C182" s="67"/>
      <c r="D182" s="68"/>
      <c r="E182" s="65" t="s">
        <v>21</v>
      </c>
      <c r="F182" s="69">
        <v>32053</v>
      </c>
      <c r="G182" s="65">
        <v>1987</v>
      </c>
      <c r="H182" s="82">
        <f t="shared" si="8"/>
        <v>35</v>
      </c>
      <c r="I182" s="65">
        <v>2221</v>
      </c>
      <c r="J182" s="82">
        <f t="shared" si="9"/>
        <v>39.020000000000003</v>
      </c>
      <c r="K182" s="65"/>
      <c r="L182" s="85" t="str">
        <f t="shared" si="10"/>
        <v>GRUPO B</v>
      </c>
    </row>
    <row r="183" spans="1:12" x14ac:dyDescent="0.3">
      <c r="A183" s="65">
        <v>179</v>
      </c>
      <c r="C183" s="67"/>
      <c r="D183" s="68"/>
      <c r="E183" s="65" t="s">
        <v>15</v>
      </c>
      <c r="F183" s="69">
        <v>34583</v>
      </c>
      <c r="G183" s="65">
        <v>1994</v>
      </c>
      <c r="H183" s="82">
        <f t="shared" si="8"/>
        <v>28</v>
      </c>
      <c r="I183" s="65">
        <v>1792</v>
      </c>
      <c r="J183" s="82">
        <f t="shared" si="9"/>
        <v>30.440000000000005</v>
      </c>
      <c r="K183" s="65"/>
      <c r="L183" s="85" t="str">
        <f t="shared" si="10"/>
        <v>GRUPO D-MALA</v>
      </c>
    </row>
    <row r="184" spans="1:12" x14ac:dyDescent="0.3">
      <c r="A184" s="65">
        <v>180</v>
      </c>
      <c r="C184" s="67"/>
      <c r="D184" s="68"/>
      <c r="E184" s="65" t="s">
        <v>21</v>
      </c>
      <c r="F184" s="69">
        <v>37113</v>
      </c>
      <c r="G184" s="65">
        <v>2001</v>
      </c>
      <c r="H184" s="82">
        <f t="shared" si="8"/>
        <v>21</v>
      </c>
      <c r="I184" s="65">
        <v>1682</v>
      </c>
      <c r="J184" s="82">
        <f t="shared" si="9"/>
        <v>28.240000000000002</v>
      </c>
      <c r="K184" s="65"/>
      <c r="L184" s="85" t="str">
        <f t="shared" si="10"/>
        <v>GRUPO D-MALA</v>
      </c>
    </row>
    <row r="185" spans="1:12" x14ac:dyDescent="0.3">
      <c r="A185" s="60">
        <v>181</v>
      </c>
      <c r="C185" s="67"/>
      <c r="D185" s="68"/>
      <c r="E185" s="65" t="s">
        <v>15</v>
      </c>
      <c r="F185" s="69">
        <v>28305</v>
      </c>
      <c r="G185" s="65">
        <v>1977</v>
      </c>
      <c r="H185" s="82">
        <f t="shared" si="8"/>
        <v>45</v>
      </c>
      <c r="I185" s="65">
        <v>2900</v>
      </c>
      <c r="J185" s="82">
        <f t="shared" si="9"/>
        <v>52.6</v>
      </c>
      <c r="K185" s="65"/>
      <c r="L185" s="85" t="str">
        <f t="shared" si="10"/>
        <v>GRUPO A</v>
      </c>
    </row>
    <row r="186" spans="1:12" x14ac:dyDescent="0.3">
      <c r="A186" s="65">
        <v>182</v>
      </c>
      <c r="C186" s="67"/>
      <c r="D186" s="68"/>
      <c r="E186" s="65" t="s">
        <v>21</v>
      </c>
      <c r="F186" s="69">
        <v>27604</v>
      </c>
      <c r="G186" s="65">
        <v>1975</v>
      </c>
      <c r="H186" s="82">
        <f t="shared" si="8"/>
        <v>47</v>
      </c>
      <c r="I186" s="65">
        <v>2415</v>
      </c>
      <c r="J186" s="82">
        <f t="shared" si="9"/>
        <v>42.900000000000006</v>
      </c>
      <c r="K186" s="65"/>
      <c r="L186" s="85" t="str">
        <f t="shared" si="10"/>
        <v>GRUPO A</v>
      </c>
    </row>
    <row r="187" spans="1:12" x14ac:dyDescent="0.3">
      <c r="A187" s="65">
        <v>183</v>
      </c>
      <c r="C187" s="67"/>
      <c r="D187" s="68"/>
      <c r="E187" s="65" t="s">
        <v>15</v>
      </c>
      <c r="F187" s="69">
        <v>29501</v>
      </c>
      <c r="G187" s="65">
        <v>1980</v>
      </c>
      <c r="H187" s="82">
        <f t="shared" si="8"/>
        <v>42</v>
      </c>
      <c r="I187" s="65">
        <v>3000</v>
      </c>
      <c r="J187" s="82">
        <f t="shared" si="9"/>
        <v>54.6</v>
      </c>
      <c r="K187" s="65"/>
      <c r="L187" s="85" t="str">
        <f t="shared" si="10"/>
        <v>GRUPO A</v>
      </c>
    </row>
    <row r="188" spans="1:12" x14ac:dyDescent="0.3">
      <c r="A188" s="60">
        <v>184</v>
      </c>
      <c r="C188" s="67"/>
      <c r="D188" s="68"/>
      <c r="E188" s="65" t="s">
        <v>21</v>
      </c>
      <c r="F188" s="69">
        <v>29453</v>
      </c>
      <c r="G188" s="65">
        <v>1980</v>
      </c>
      <c r="H188" s="82">
        <f t="shared" si="8"/>
        <v>42</v>
      </c>
      <c r="I188" s="65">
        <v>1800</v>
      </c>
      <c r="J188" s="82">
        <f t="shared" si="9"/>
        <v>30.6</v>
      </c>
      <c r="K188" s="65"/>
      <c r="L188" s="85" t="str">
        <f t="shared" si="10"/>
        <v>GRUPO C</v>
      </c>
    </row>
    <row r="189" spans="1:12" x14ac:dyDescent="0.3">
      <c r="A189" s="65">
        <v>185</v>
      </c>
      <c r="C189" s="67"/>
      <c r="D189" s="68"/>
      <c r="E189" s="65" t="s">
        <v>15</v>
      </c>
      <c r="F189" s="69">
        <v>30249</v>
      </c>
      <c r="G189" s="65">
        <v>1982</v>
      </c>
      <c r="H189" s="82">
        <f t="shared" si="8"/>
        <v>40</v>
      </c>
      <c r="I189" s="65">
        <v>2000</v>
      </c>
      <c r="J189" s="82">
        <f t="shared" si="9"/>
        <v>34.6</v>
      </c>
      <c r="K189" s="65"/>
      <c r="L189" s="85" t="str">
        <f t="shared" si="10"/>
        <v>GRUPO C</v>
      </c>
    </row>
    <row r="190" spans="1:12" x14ac:dyDescent="0.3">
      <c r="A190" s="65">
        <v>186</v>
      </c>
      <c r="C190" s="67"/>
      <c r="D190" s="68"/>
      <c r="E190" s="65" t="s">
        <v>21</v>
      </c>
      <c r="F190" s="69">
        <v>28989</v>
      </c>
      <c r="G190" s="65">
        <v>1979</v>
      </c>
      <c r="H190" s="82">
        <f t="shared" si="8"/>
        <v>43</v>
      </c>
      <c r="I190" s="65">
        <v>2352</v>
      </c>
      <c r="J190" s="82">
        <f t="shared" si="9"/>
        <v>41.64</v>
      </c>
      <c r="K190" s="65"/>
      <c r="L190" s="85" t="str">
        <f t="shared" si="10"/>
        <v>GRUPO A</v>
      </c>
    </row>
    <row r="191" spans="1:12" x14ac:dyDescent="0.3">
      <c r="A191" s="60">
        <v>187</v>
      </c>
      <c r="C191" s="67"/>
      <c r="D191" s="68"/>
      <c r="E191" s="65" t="s">
        <v>15</v>
      </c>
      <c r="F191" s="69">
        <v>31554</v>
      </c>
      <c r="G191" s="65">
        <v>1986</v>
      </c>
      <c r="H191" s="82">
        <f t="shared" si="8"/>
        <v>36</v>
      </c>
      <c r="I191" s="65">
        <v>2347</v>
      </c>
      <c r="J191" s="82">
        <f t="shared" si="9"/>
        <v>41.54</v>
      </c>
      <c r="K191" s="65"/>
      <c r="L191" s="85" t="str">
        <f t="shared" si="10"/>
        <v>GRUPO B</v>
      </c>
    </row>
    <row r="192" spans="1:12" x14ac:dyDescent="0.3">
      <c r="A192" s="65">
        <v>188</v>
      </c>
      <c r="C192" s="67"/>
      <c r="D192" s="68"/>
      <c r="E192" s="65" t="s">
        <v>21</v>
      </c>
      <c r="F192" s="69">
        <v>31661</v>
      </c>
      <c r="G192" s="65">
        <v>1986</v>
      </c>
      <c r="H192" s="82">
        <f t="shared" si="8"/>
        <v>36</v>
      </c>
      <c r="I192" s="65">
        <v>2035</v>
      </c>
      <c r="J192" s="82">
        <f t="shared" si="9"/>
        <v>35.300000000000004</v>
      </c>
      <c r="K192" s="65"/>
      <c r="L192" s="85" t="str">
        <f t="shared" si="10"/>
        <v>GRUPO B</v>
      </c>
    </row>
    <row r="193" spans="1:12" x14ac:dyDescent="0.3">
      <c r="A193" s="65">
        <v>189</v>
      </c>
      <c r="C193" s="67"/>
      <c r="D193" s="68"/>
      <c r="E193" s="65" t="s">
        <v>15</v>
      </c>
      <c r="F193" s="69">
        <v>32323</v>
      </c>
      <c r="G193" s="65">
        <v>1988</v>
      </c>
      <c r="H193" s="82">
        <f t="shared" si="8"/>
        <v>34</v>
      </c>
      <c r="I193" s="65">
        <v>2309</v>
      </c>
      <c r="J193" s="82">
        <f t="shared" si="9"/>
        <v>40.78</v>
      </c>
      <c r="K193" s="65"/>
      <c r="L193" s="85" t="str">
        <f t="shared" si="10"/>
        <v>GRUPO B</v>
      </c>
    </row>
    <row r="194" spans="1:12" x14ac:dyDescent="0.3">
      <c r="A194" s="60">
        <v>190</v>
      </c>
      <c r="C194" s="67"/>
      <c r="D194" s="68"/>
      <c r="E194" s="65" t="s">
        <v>21</v>
      </c>
      <c r="F194" s="69">
        <v>33021</v>
      </c>
      <c r="G194" s="65">
        <v>1990</v>
      </c>
      <c r="H194" s="82">
        <f t="shared" si="8"/>
        <v>32</v>
      </c>
      <c r="I194" s="65">
        <v>2484</v>
      </c>
      <c r="J194" s="82">
        <f t="shared" si="9"/>
        <v>44.28</v>
      </c>
      <c r="K194" s="65"/>
      <c r="L194" s="85" t="str">
        <f t="shared" si="10"/>
        <v>GRUPO B</v>
      </c>
    </row>
    <row r="195" spans="1:12" x14ac:dyDescent="0.3">
      <c r="A195" s="65">
        <v>191</v>
      </c>
      <c r="C195" s="67"/>
      <c r="D195" s="68"/>
      <c r="E195" s="65" t="s">
        <v>15</v>
      </c>
      <c r="F195" s="69">
        <v>32053</v>
      </c>
      <c r="G195" s="65">
        <v>1987</v>
      </c>
      <c r="H195" s="82">
        <f t="shared" si="8"/>
        <v>35</v>
      </c>
      <c r="I195" s="65">
        <v>2567</v>
      </c>
      <c r="J195" s="82">
        <f t="shared" si="9"/>
        <v>45.940000000000005</v>
      </c>
      <c r="K195" s="65"/>
      <c r="L195" s="85" t="str">
        <f t="shared" si="10"/>
        <v>GRUPO B</v>
      </c>
    </row>
    <row r="196" spans="1:12" x14ac:dyDescent="0.3">
      <c r="A196" s="65">
        <v>192</v>
      </c>
      <c r="C196" s="67"/>
      <c r="D196" s="68"/>
      <c r="E196" s="65" t="s">
        <v>21</v>
      </c>
      <c r="F196" s="69">
        <v>34583</v>
      </c>
      <c r="G196" s="65">
        <v>1994</v>
      </c>
      <c r="H196" s="82">
        <f t="shared" si="8"/>
        <v>28</v>
      </c>
      <c r="I196" s="65">
        <v>2215</v>
      </c>
      <c r="J196" s="82">
        <f t="shared" si="9"/>
        <v>38.900000000000006</v>
      </c>
      <c r="K196" s="65"/>
      <c r="L196" s="85" t="str">
        <f t="shared" si="10"/>
        <v>GRUPO B</v>
      </c>
    </row>
    <row r="197" spans="1:12" x14ac:dyDescent="0.3">
      <c r="A197" s="60">
        <v>193</v>
      </c>
      <c r="C197" s="67"/>
      <c r="D197" s="68"/>
      <c r="E197" s="65" t="s">
        <v>15</v>
      </c>
      <c r="F197" s="69">
        <v>37113</v>
      </c>
      <c r="G197" s="65">
        <v>2001</v>
      </c>
      <c r="H197" s="82">
        <f t="shared" si="8"/>
        <v>21</v>
      </c>
      <c r="I197" s="65">
        <v>2221</v>
      </c>
      <c r="J197" s="82">
        <f t="shared" si="9"/>
        <v>39.020000000000003</v>
      </c>
      <c r="K197" s="65"/>
      <c r="L197" s="85" t="str">
        <f t="shared" si="10"/>
        <v>GRUPO C</v>
      </c>
    </row>
    <row r="198" spans="1:12" x14ac:dyDescent="0.3">
      <c r="A198" s="65">
        <v>194</v>
      </c>
      <c r="C198" s="67"/>
      <c r="D198" s="68"/>
      <c r="E198" s="65" t="s">
        <v>21</v>
      </c>
      <c r="F198" s="69">
        <v>28989</v>
      </c>
      <c r="G198" s="65">
        <v>1979</v>
      </c>
      <c r="H198" s="82">
        <f t="shared" si="8"/>
        <v>43</v>
      </c>
      <c r="I198" s="65">
        <v>1792</v>
      </c>
      <c r="J198" s="82">
        <f t="shared" si="9"/>
        <v>30.440000000000005</v>
      </c>
      <c r="K198" s="65"/>
      <c r="L198" s="85" t="str">
        <f t="shared" si="10"/>
        <v>GRUPO C</v>
      </c>
    </row>
    <row r="199" spans="1:12" x14ac:dyDescent="0.3">
      <c r="A199" s="65">
        <v>195</v>
      </c>
      <c r="C199" s="67"/>
      <c r="D199" s="68"/>
      <c r="E199" s="65" t="s">
        <v>15</v>
      </c>
      <c r="F199" s="69">
        <v>31554</v>
      </c>
      <c r="G199" s="65">
        <v>1986</v>
      </c>
      <c r="H199" s="82">
        <f t="shared" si="8"/>
        <v>36</v>
      </c>
      <c r="I199" s="65">
        <v>1682</v>
      </c>
      <c r="J199" s="82">
        <f t="shared" si="9"/>
        <v>28.240000000000002</v>
      </c>
      <c r="K199" s="65"/>
      <c r="L199" s="85" t="str">
        <f t="shared" si="10"/>
        <v>GRUPO D-MALA</v>
      </c>
    </row>
    <row r="200" spans="1:12" x14ac:dyDescent="0.3">
      <c r="A200" s="60">
        <v>196</v>
      </c>
      <c r="C200" s="67"/>
      <c r="D200" s="68"/>
      <c r="E200" s="65" t="s">
        <v>21</v>
      </c>
      <c r="F200" s="69">
        <v>31661</v>
      </c>
      <c r="G200" s="65">
        <v>1986</v>
      </c>
      <c r="H200" s="82">
        <f t="shared" si="8"/>
        <v>36</v>
      </c>
      <c r="I200" s="65">
        <v>2900</v>
      </c>
      <c r="J200" s="82">
        <f t="shared" si="9"/>
        <v>52.6</v>
      </c>
      <c r="K200" s="65"/>
      <c r="L200" s="85" t="str">
        <f t="shared" si="10"/>
        <v>GRUPO A</v>
      </c>
    </row>
    <row r="201" spans="1:12" x14ac:dyDescent="0.3">
      <c r="A201" s="65">
        <v>197</v>
      </c>
      <c r="C201" s="67"/>
      <c r="D201" s="68"/>
      <c r="E201" s="65" t="s">
        <v>15</v>
      </c>
      <c r="F201" s="69">
        <v>32323</v>
      </c>
      <c r="G201" s="65">
        <v>1988</v>
      </c>
      <c r="H201" s="82">
        <f t="shared" si="8"/>
        <v>34</v>
      </c>
      <c r="I201" s="65">
        <v>2215</v>
      </c>
      <c r="J201" s="82">
        <f t="shared" si="9"/>
        <v>38.900000000000006</v>
      </c>
      <c r="K201" s="65"/>
      <c r="L201" s="85" t="str">
        <f t="shared" si="10"/>
        <v>GRUPO C</v>
      </c>
    </row>
    <row r="202" spans="1:12" x14ac:dyDescent="0.3">
      <c r="A202" s="65">
        <v>198</v>
      </c>
      <c r="C202" s="67"/>
      <c r="D202" s="68"/>
      <c r="E202" s="65" t="s">
        <v>21</v>
      </c>
      <c r="F202" s="69">
        <v>33021</v>
      </c>
      <c r="G202" s="65">
        <v>1990</v>
      </c>
      <c r="H202" s="82">
        <f t="shared" si="8"/>
        <v>32</v>
      </c>
      <c r="I202" s="65">
        <v>2221</v>
      </c>
      <c r="J202" s="82">
        <f t="shared" si="9"/>
        <v>39.020000000000003</v>
      </c>
      <c r="K202" s="65"/>
      <c r="L202" s="85" t="str">
        <f t="shared" si="10"/>
        <v>GRUPO B</v>
      </c>
    </row>
    <row r="203" spans="1:12" x14ac:dyDescent="0.3">
      <c r="A203" s="60">
        <v>199</v>
      </c>
      <c r="C203" s="67"/>
      <c r="D203" s="68"/>
      <c r="E203" s="65" t="s">
        <v>15</v>
      </c>
      <c r="F203" s="69">
        <v>32053</v>
      </c>
      <c r="G203" s="65">
        <v>1987</v>
      </c>
      <c r="H203" s="82">
        <f t="shared" si="8"/>
        <v>35</v>
      </c>
      <c r="I203" s="65">
        <v>1792</v>
      </c>
      <c r="J203" s="82">
        <f t="shared" si="9"/>
        <v>30.440000000000005</v>
      </c>
      <c r="K203" s="65"/>
      <c r="L203" s="85" t="str">
        <f t="shared" si="10"/>
        <v>GRUPO D-MALA</v>
      </c>
    </row>
    <row r="204" spans="1:12" x14ac:dyDescent="0.3">
      <c r="A204" s="65">
        <v>200</v>
      </c>
      <c r="C204" s="67"/>
      <c r="D204" s="68"/>
      <c r="E204" s="65" t="s">
        <v>21</v>
      </c>
      <c r="F204" s="69">
        <v>34583</v>
      </c>
      <c r="G204" s="65">
        <v>1994</v>
      </c>
      <c r="H204" s="82">
        <f t="shared" si="8"/>
        <v>28</v>
      </c>
      <c r="I204" s="65">
        <v>1682</v>
      </c>
      <c r="J204" s="82">
        <f t="shared" si="9"/>
        <v>28.240000000000002</v>
      </c>
      <c r="K204" s="65"/>
      <c r="L204" s="85" t="str">
        <f t="shared" si="10"/>
        <v>GRUPO D-MALA</v>
      </c>
    </row>
    <row r="205" spans="1:12" x14ac:dyDescent="0.3">
      <c r="A205" s="65">
        <v>201</v>
      </c>
      <c r="C205" s="67"/>
      <c r="D205" s="68"/>
      <c r="E205" s="65" t="s">
        <v>15</v>
      </c>
      <c r="F205" s="69">
        <v>37113</v>
      </c>
      <c r="G205" s="65">
        <v>2001</v>
      </c>
      <c r="H205" s="82">
        <f t="shared" si="8"/>
        <v>21</v>
      </c>
      <c r="I205" s="65">
        <v>2900</v>
      </c>
      <c r="J205" s="82">
        <f t="shared" si="9"/>
        <v>52.6</v>
      </c>
      <c r="K205" s="65"/>
      <c r="L205" s="85" t="str">
        <f t="shared" si="10"/>
        <v>GRUPO A</v>
      </c>
    </row>
    <row r="206" spans="1:12" x14ac:dyDescent="0.3">
      <c r="A206" s="60">
        <v>202</v>
      </c>
      <c r="C206" s="67"/>
      <c r="D206" s="68"/>
      <c r="E206" s="65" t="s">
        <v>21</v>
      </c>
      <c r="F206" s="69">
        <v>34583</v>
      </c>
      <c r="G206" s="65">
        <v>1994</v>
      </c>
      <c r="H206" s="82">
        <f t="shared" si="8"/>
        <v>28</v>
      </c>
      <c r="I206" s="65">
        <v>1792</v>
      </c>
      <c r="J206" s="82">
        <f t="shared" si="9"/>
        <v>30.440000000000005</v>
      </c>
      <c r="K206" s="65"/>
      <c r="L206" s="85" t="str">
        <f t="shared" si="10"/>
        <v>GRUPO D-MALA</v>
      </c>
    </row>
  </sheetData>
  <sheetProtection algorithmName="SHA-512" hashValue="sy9hf/Q1/keg9RIORqYPjAfVOwLQPJB1Bbe9wKD2k6PW1OYfbh5kkbQ/iudD4FjMHoLClqwBy1HItmwjDEXq5w==" saltValue="OGq7+txO894JYJdaQdpnow==" spinCount="100000" sheet="1" objects="1" scenarios="1" insertRows="0"/>
  <pageMargins left="0.25" right="0.25" top="0.75" bottom="0.75" header="0.3" footer="0.3"/>
  <pageSetup paperSize="9" scale="56" orientation="landscape" r:id="rId1"/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TEST DE ROCKPORT</vt:lpstr>
      <vt:lpstr>TEST DE COOPER</vt:lpstr>
      <vt:lpstr>'TEST DE COOPER'!Área_de_impresión</vt:lpstr>
      <vt:lpstr>'TEST DE ROCKPORT'!Área_de_impresión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TNFG. Catalina Andrade</cp:lastModifiedBy>
  <dcterms:created xsi:type="dcterms:W3CDTF">2022-06-08T20:52:41Z</dcterms:created>
  <dcterms:modified xsi:type="dcterms:W3CDTF">2022-08-16T16:06:01Z</dcterms:modified>
</cp:coreProperties>
</file>